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.ferrara\Desktop\"/>
    </mc:Choice>
  </mc:AlternateContent>
  <bookViews>
    <workbookView xWindow="0" yWindow="0" windowWidth="28800" windowHeight="12435"/>
  </bookViews>
  <sheets>
    <sheet name="2018_TOTALE" sheetId="4" r:id="rId1"/>
  </sheets>
  <definedNames>
    <definedName name="_Hlk492391285" localSheetId="0">'2018_TOTALE'!$G$27</definedName>
  </definedNames>
  <calcPr calcId="152511"/>
</workbook>
</file>

<file path=xl/calcChain.xml><?xml version="1.0" encoding="utf-8"?>
<calcChain xmlns="http://schemas.openxmlformats.org/spreadsheetml/2006/main">
  <c r="AN22" i="4" l="1"/>
  <c r="AN14" i="4"/>
  <c r="AN88" i="4" l="1"/>
  <c r="AQ88" i="4" s="1"/>
  <c r="AN87" i="4"/>
  <c r="AQ138" i="4" l="1"/>
  <c r="AQ122" i="4"/>
  <c r="AQ98" i="4"/>
  <c r="AN95" i="4"/>
  <c r="AQ95" i="4"/>
  <c r="AQ90" i="4"/>
  <c r="AQ59" i="4"/>
  <c r="AQ58" i="4"/>
  <c r="AQ57" i="4"/>
  <c r="AQ56" i="4"/>
  <c r="AQ53" i="4"/>
  <c r="AQ43" i="4"/>
  <c r="AQ38" i="4"/>
  <c r="AQ37" i="4"/>
  <c r="AQ35" i="4"/>
  <c r="AQ131" i="4" l="1"/>
  <c r="AQ120" i="4"/>
  <c r="AQ108" i="4"/>
  <c r="AQ89" i="4"/>
  <c r="AQ87" i="4"/>
  <c r="AQ61" i="4"/>
  <c r="AQ60" i="4"/>
  <c r="AQ126" i="4"/>
  <c r="AN130" i="4"/>
  <c r="AQ135" i="4"/>
</calcChain>
</file>

<file path=xl/sharedStrings.xml><?xml version="1.0" encoding="utf-8"?>
<sst xmlns="http://schemas.openxmlformats.org/spreadsheetml/2006/main" count="1240" uniqueCount="609">
  <si>
    <t>CIG</t>
  </si>
  <si>
    <t>OGGETTO DEL BANDO</t>
  </si>
  <si>
    <t>PROCEDURA DI SCELTA DEL CONTRAENTE</t>
  </si>
  <si>
    <t>AGGIUDICATARIO</t>
  </si>
  <si>
    <t>RUP</t>
  </si>
  <si>
    <t>ALESSANDRA NERI</t>
  </si>
  <si>
    <t>26- AFFIDAMENTO DIRETTO IN ADESIONE AD ACCORDO QUADRO/CONVENZIONE</t>
  </si>
  <si>
    <t>VITO BELLADONNA</t>
  </si>
  <si>
    <t>23- AFFIDAMENTO IN ECONOMIA - AFFIDAMENTO DIRETTO</t>
  </si>
  <si>
    <t>08 - AFFIDAMENTO IN ECONOMIA - COTTIMO FIDUCIARIO</t>
  </si>
  <si>
    <t>MARCO GRANA CASTAGNETTI</t>
  </si>
  <si>
    <t>ZC014BBB16</t>
  </si>
  <si>
    <t>Z971661377</t>
  </si>
  <si>
    <t>Z8E15632F5</t>
  </si>
  <si>
    <t>0000000000</t>
  </si>
  <si>
    <t>data inizio</t>
  </si>
  <si>
    <t>Z7E1750852</t>
  </si>
  <si>
    <t>ZCEOCBB9B6</t>
  </si>
  <si>
    <t>Z2C1B1D1CA</t>
  </si>
  <si>
    <t>SERVIZI DATA CENTER</t>
  </si>
  <si>
    <t>01/01/206</t>
  </si>
  <si>
    <t>Z9517FEB21</t>
  </si>
  <si>
    <t>30/062018</t>
  </si>
  <si>
    <t>Z9719C121D</t>
  </si>
  <si>
    <t>Z6019F3500</t>
  </si>
  <si>
    <t>Z531B4BBA7</t>
  </si>
  <si>
    <t>ENRICO MENOZZI</t>
  </si>
  <si>
    <t>ZEF1C63084</t>
  </si>
  <si>
    <t>Z1E1BD4394</t>
  </si>
  <si>
    <t>PIERLUIGI MASCHIETTO</t>
  </si>
  <si>
    <t>Z001C9E1FB</t>
  </si>
  <si>
    <t>Z6C1CB36E1</t>
  </si>
  <si>
    <t>ZA21CE112D</t>
  </si>
  <si>
    <t>FAUSTA PIZZAGHI</t>
  </si>
  <si>
    <t xml:space="preserve">SERVIZIO ATTTIVITA' DI MONITORAGGIO E GESTIONE DEI SISTEMI SERVER </t>
  </si>
  <si>
    <t>SERVIZIO PULIZIA, SANIFICAZIONE E AUSILIARI. SEDI DI BOLOGNA E PIACENZA</t>
  </si>
  <si>
    <t>SERVIZIO DI NOLEGGIO MACCHINE FOTOCOPIATRICI DIGITALI  SEDE BOLOGNA</t>
  </si>
  <si>
    <t>SERVIZIO GESTIONE INTEGRATA DELLA SICUREZZA SUI LUOGHI DI LAVORO</t>
  </si>
  <si>
    <t>SERVIZIO NOLEGGIO MACCHINE FOTOCOPIATRICI DIGITALI SEDE DI FORLI'</t>
  </si>
  <si>
    <t>SERVIZI CONVERGENTI ED INTEGRATI DI TRASMISSIONE DATI E VOCE</t>
  </si>
  <si>
    <t>ACQUISTO CARBURANTI PER AUTOVETTURE DI SERVIZIO</t>
  </si>
  <si>
    <t>NOLEGGIO AUTOVETTURE CON CONDUCENTE</t>
  </si>
  <si>
    <t xml:space="preserve">ACQUISTO BIGLIETTI FERROVIARI </t>
  </si>
  <si>
    <t>CARTA IN RISME 4</t>
  </si>
  <si>
    <t xml:space="preserve">ACQUISTO CANCELLERIA </t>
  </si>
  <si>
    <t>SERVIZIO DI MANUTENZIONE DELLE AUTOVETTURE DI PROPRIETA’ DI ATERSIR PER IL BIENNIO 2015/2017</t>
  </si>
  <si>
    <t>NOLEGGIO FULL SERVICE MACCHINA MULTIFUNZIONE SEDE DI PIACENZA</t>
  </si>
  <si>
    <t>SERVIZIO DI MANUTENZIONE DEL SOFTWARE DENOMINATO ARSI</t>
  </si>
  <si>
    <t>SERVIZIO DI SUPPORTO TECNICO, ECONOMICO E GIURIDICO NELL'AFFIDAMENTO SGRU NEI BACINI DI PIACENZA E AREA CENTRO SUD REGGIO EMILIA</t>
  </si>
  <si>
    <t>Z8E1CE73B7</t>
  </si>
  <si>
    <t xml:space="preserve">SERVIZIO DI RASSEGNA STAMPA </t>
  </si>
  <si>
    <t>SERVIZIO TELEMACO E SERVIZIO EBR - ACCESSO AI DATI  DEL REGISTRO IMPRESE E DEL REGISTRO PROTESTI IMPRESE ITALIANE ED EUROPEE</t>
  </si>
  <si>
    <t>26 - AFFIDAMENTO DIRETTO  IN ADESIONE AD ACCORDO QUADRO/CONVENZIONE</t>
  </si>
  <si>
    <t>INFOCAMERE S.C.P.A.
C.F.02313821007</t>
  </si>
  <si>
    <t>Z041D44A03</t>
  </si>
  <si>
    <t>Z4A1D44A40</t>
  </si>
  <si>
    <t>CANONE DEL SRVIZIO TELEPASS E QUOTE ASSOCIATIVE ANNUALI</t>
  </si>
  <si>
    <t>ACQUISTO PEDAGGI AUTOSTRADALI</t>
  </si>
  <si>
    <t>ZAB1D34DF1</t>
  </si>
  <si>
    <t>LOCAZIONE MAGAZZINO AD USO DEPOSITO BENI MOBILI DI ATERSIR - ANNO 2017</t>
  </si>
  <si>
    <t>ZBB1D71EE1</t>
  </si>
  <si>
    <t>Z1F1D8F794</t>
  </si>
  <si>
    <t>ELISABETTA MONTANARI</t>
  </si>
  <si>
    <t>Z9F1D91E00</t>
  </si>
  <si>
    <t>Z471D924AD</t>
  </si>
  <si>
    <t>701847659D</t>
  </si>
  <si>
    <t>7025870B54</t>
  </si>
  <si>
    <t>04 - PROCEDURA NEGOZIATA SENZA PREVIA PUBBLICAZIONE DEL BANDO</t>
  </si>
  <si>
    <t>Z581E7FCA7</t>
  </si>
  <si>
    <t>GESTTIONE DISTRIBUTORE ACQUA POTABILE DELLA SEDE DI BOLOGNA</t>
  </si>
  <si>
    <t>ACQUISTO DI BUONI PASTO - LOTTO 2 PER 24 MESI</t>
  </si>
  <si>
    <t>ZCA1DBDDCD</t>
  </si>
  <si>
    <t>SERVIZIO DI AGGIORNAMENTO DEL PIANO D’AMBITO DEL SERVIZIO GESTIONE RIFIUTI URBANI E ASSIMILATI DELLA PROVINCIA DI BOLOGNA E DEI DOCUMENTI TECNICO – ECONOMICI PROPEDEUTICI AL NUOVO AFFIDAMENTO DEL SERVIZIO DI GESTIONE DEI RIFIUTI</t>
  </si>
  <si>
    <t>ZF11D7EAAA</t>
  </si>
  <si>
    <t>CONTRATTO ANNUO DI AGGIORNAMENTO SOFTWARE, ASSISTENZA TELEFONICA E ON LINE PER I PROGRAMMI PERSEO, LIBRA, KRONOS</t>
  </si>
  <si>
    <t>STEFANO MIGLIOLI</t>
  </si>
  <si>
    <t>Z3E1F6B95A</t>
  </si>
  <si>
    <t>NOLEGGIO CON CONDUCENTE PER IL TRASPORTO PERSONE</t>
  </si>
  <si>
    <t>SERVIZIO DI RAPPRESENTANZA LEGALE - COSTITUZIONE E DIFESA IN GIUDIZIO</t>
  </si>
  <si>
    <t>SUPPORTO TECNICO ALLE ATTIVITA' DI PIANIFICAZIONE E CONTROLLO DEGLI INVESTIMENTI DEL SERVIZIO IDRICO INTEGRATO NEL TERRITORIO DELL'EMILIA-ROMAGNA</t>
  </si>
  <si>
    <t>SERVIZIO DI AGGIORNAMENTO, DI RICLASSIFICAZIONE E DI RIVALUTAZIONE DELLA BANCA DATI DEL PATRIMONIO MOBILIARE DELL'AGENZIA E DI REVISIONE STRAORDINARIA</t>
  </si>
  <si>
    <t>SERVIZIO RELATIVO ALLE  ATTIVITA' DI FORNITURA DEL PIANO DI COMUNICAZIONE INTEGRATA ISTITUZIONALE E DEL RELATIVO AFFIANCAMENTO ALL'AGENZIA NELLO SVOLGIMENTO DELLO STESSO  A PARTIRE DALL'ESERCIZIO 2017</t>
  </si>
  <si>
    <t xml:space="preserve"> SERVIZIO COMPLEMENTARE DI SUPPORTO ECONOMICO-FINANZIARIO NELL'AMBITO DEL CONTRATTO DI APPALTO DI PRESTAZIONE DI SERVIZI</t>
  </si>
  <si>
    <t>Z7E1F6DF31</t>
  </si>
  <si>
    <t>SERVIZIO DI MANUTENZIONE DEL SISTEMA DOCUMENTALE AURIGA PER L'ANNO 2017</t>
  </si>
  <si>
    <t>Z1B1FE3E62</t>
  </si>
  <si>
    <t>1/01//2017</t>
  </si>
  <si>
    <t>Z6820F9CF9</t>
  </si>
  <si>
    <t>Z2D2101365</t>
  </si>
  <si>
    <t>ZED210132E</t>
  </si>
  <si>
    <t xml:space="preserve">SERVIZIO DI IMPLEMENTAZIONE DEL CATALOGO DELLE DERIVAZIONI DI ACQUE DESTINATE AL CONSUMO UMANO  </t>
  </si>
  <si>
    <t>Z1D205CE5E</t>
  </si>
  <si>
    <t>FORNITURA DI ABBONAMENTI FILOVIARI AGEVOLATI TPER</t>
  </si>
  <si>
    <r>
      <t> </t>
    </r>
    <r>
      <rPr>
        <sz val="10"/>
        <color theme="1"/>
        <rFont val="Calibri"/>
        <family val="2"/>
        <scheme val="minor"/>
      </rPr>
      <t>SERVIZIO DI FORMAZIONE GIURIDICA, AMMINISTRATIVA, CONTABILE AL PERSONALE DIPENDENTE DELL’AMMINISTRAZIONE NELLA FORMA DEL TUTORING DI ACCOMPAGNAMENTO FORMATIVO</t>
    </r>
  </si>
  <si>
    <t>Z8420376A1</t>
  </si>
  <si>
    <t>Z8820CF359</t>
  </si>
  <si>
    <t>FORNITURA BADGE PER REGISTRAZIONE PRESENZE DIPENDENTI</t>
  </si>
  <si>
    <t>ZD9209EFFB</t>
  </si>
  <si>
    <t>SERVIZIO DI MANUTENZIONE SEMESTRALE ESTINTORI PRESSO LA SEDE ATERSIR DI PIACENZA</t>
  </si>
  <si>
    <t>ZBC20C327C</t>
  </si>
  <si>
    <t>SERVIZIO DI MANUTENZIONE SEMESTRALE ESTINTORI PRESSO LA SEDE ATERSIR DI FORLI’</t>
  </si>
  <si>
    <t>72029985FC</t>
  </si>
  <si>
    <t>STEFANO RUBBOLI</t>
  </si>
  <si>
    <t xml:space="preserve"> BANDO DI GARA PER L'AFFIDAMENTO IN CONCESSIONE DEL SERVIZIO PUBBLICO DI GESTIONE INTEGRATA DEI RIFIUTI URBANI E ASSIMILATI NEL BACINO TERRITORIALE DI PARMA</t>
  </si>
  <si>
    <t>01 - PROCEDURA APERTA</t>
  </si>
  <si>
    <t>STEVEN SIBANI</t>
  </si>
  <si>
    <t>SERVIZIO DI ANALISI MERCEOLOGICHE FINALIZZATE ALLA PREDISPOSIZIONE DELLA PIANIFICAZIONE DI AMBITO DI BOLOGNA</t>
  </si>
  <si>
    <t>APPALTO SPECIFICO PER L'AFFIDAMENTO DEL SERVIZIO DI REALIZZAZIONE DEL SISTEMA INFORMATIVO RIFIUTI DI ATERSIR</t>
  </si>
  <si>
    <t>ZDA2129C08</t>
  </si>
  <si>
    <t>ZC7212A1B2</t>
  </si>
  <si>
    <t xml:space="preserve">SERVIZI DATA CENTER </t>
  </si>
  <si>
    <t>Z5F20233E3</t>
  </si>
  <si>
    <t xml:space="preserve">SERVIZIO DI MANUTENZIONE DELLE AUTOVETTURE DI PROPRIETA' DI ATERSIR </t>
  </si>
  <si>
    <t> Z59200BEAC</t>
  </si>
  <si>
    <t>731149113F</t>
  </si>
  <si>
    <t>ZD3215A4A3</t>
  </si>
  <si>
    <t>ZD7215A3C1</t>
  </si>
  <si>
    <t>Z1F215A32F</t>
  </si>
  <si>
    <t>Z83215C6F6</t>
  </si>
  <si>
    <t>PUBBLICAZIONE DEL BANDO DI GARA PER L'AFFIDAMENTO DELLA CONCESSIONE DEL SERVIZIO GESTIONE RIFIUTI URBANI NEL BACINO DI RAVENNA CESENA SU LA GAZZETTA UFFICIALE</t>
  </si>
  <si>
    <t>PUBBLICAZIONE DEL BANDO DI GARA PER L'AFFIDAMENTO DELLA CONCESSIONE DEL SERVIZIO GESTIONE RIFIUTI URBANI NEL BACINO DI RAVENNA CESENA SU LA REPUBBLICA E IL CORRIERE DI ROMAGNA</t>
  </si>
  <si>
    <t>PUBBLICAZIONE DEL BANDO DI GARA PER L'AFFIDAMENTO DELLA CONCESSIONE DEL SERVIZIO GESTIONE RIFIUTI URBANI NEL BACINO DI RAVENNA CESENA SU IL SOLE 24 ORE</t>
  </si>
  <si>
    <t>PUBBLICAZIONE DEL BANDO DI GARA PER L'AFFIDAMENTO DELLA CONCESSIONE DEL SERVIZIO GESTIONE RIFIUTI URBANI NEL BACINO DI RAVENNA CESENA SU IL RESTO DEL CARLINO</t>
  </si>
  <si>
    <t>Z3A216B330</t>
  </si>
  <si>
    <t>Z73216B3D8</t>
  </si>
  <si>
    <t>Z04216B452</t>
  </si>
  <si>
    <t>ZD2216B4F0</t>
  </si>
  <si>
    <t>ZD4216B57A</t>
  </si>
  <si>
    <t>ZOE216B609</t>
  </si>
  <si>
    <t>Z93216B696</t>
  </si>
  <si>
    <t>Z33216B72F</t>
  </si>
  <si>
    <t>Z4F216B7DE</t>
  </si>
  <si>
    <t>Z22216B87C</t>
  </si>
  <si>
    <t>ZA7216B909</t>
  </si>
  <si>
    <t>ZB02170AE1</t>
  </si>
  <si>
    <t>ACQUISTO MARCHE TEMPORALI</t>
  </si>
  <si>
    <t xml:space="preserve">MARCO GRANA CASTAGNETTI </t>
  </si>
  <si>
    <t>25/10/208</t>
  </si>
  <si>
    <t>7286243DEC</t>
  </si>
  <si>
    <t xml:space="preserve">ZC52103871  </t>
  </si>
  <si>
    <t>SERVIZIO DI MAPPATURA DEI PROCESSI DELL’AGENZIA</t>
  </si>
  <si>
    <t xml:space="preserve">POLIZZE ASSICURATIVE DELL'AGENZIA </t>
  </si>
  <si>
    <t>ZB1216B9C5</t>
  </si>
  <si>
    <t xml:space="preserve"> BANDO DI GARA PER L'AFFIDAMENTO IN CONCESSIONE DEL SERVIZIO PUBBLICO DI GESTIONE INTEGRATA DEI RIFIUTI URBANI E ASSIMILATI NEL BACINO TERRITORIALE DI RAVENNA E CESENA</t>
  </si>
  <si>
    <t>72590082E7</t>
  </si>
  <si>
    <t>SUPPORTO PER AGGIORNAMENTO ANNUALITÀ 2018-2019 DI PROPOSTA TARIFFARIA 2016-2019 (MTI-2) PER GESTORI DEL SII SOC. ACQUE POTABILI S.P.A., IREN S.P.A., SORGEAQUA S.R.L, AIMAG S.P.A., AST S.R.L, CADF S.P.A., EMILIAMBIENTE S.P.A., MONTAGNA 2000 S.P.A.</t>
  </si>
  <si>
    <t>RICORSO IN APPELLO A CONSIGLIO DI STATO AVVERSO LA SENT. N. 163/2017 DEL TAR EMILIA ROMAGNA -BOLOGNA SU RICORSO PROMOSSO CONTRO L’AGENZIA PER L’ANNULLAMENTO DEI PROVVEDIMENTI PG/AT/2016/0005492 DEL 1/9/2016 E PG/AT/2016/0005636 DEL 7/9/2016</t>
  </si>
  <si>
    <t>VARIANTE IN CORSO D’OPERA EX ART. 106 C. 1 LETT. C) E C. 7) DEL D.LGS. 50/2016 DEL CONTRATTO DI APPALTO DEL SERVIZIO IMPLEMENTAZIONE DEL CATALOGO DELLE DERIVAZIONI DI ACQUE DESTINATE AL CONSUMO UMANO AFFIDATO A NOTARI CON DET. N. 39/2017</t>
  </si>
  <si>
    <t>SUPPORTO. PER AGG.TO ANN.TÀ 2018-2019 DI PROP. TARIFFARIA 2016-2019 (MTI-2) PER I SOGG. FORNITORI E PER IL GESTORE DEL SII HERA SPA NEI BACINI DI BOLOGNA, FERRARA, MODENA, FORLÌ-CESENA RAVENNA, RIMINI</t>
  </si>
  <si>
    <t>SUPPORTO TECNICO, GIURIDICO ED ECONOMICO-FINANZIARIO ALL'AGENZIA NELLE ATTIVITA' OPERATIVE FINALIZZATE ALL'AFFIDAMENTO DEL SERVIZIO IDRICO INTEGRATO NEL BACINO PROVINCIALE DI REGGIO EMILIA</t>
  </si>
  <si>
    <t>SERVIZIO COMPLEMENTARE DI REVISIONE DI ASPETTI GIURIDICI DI ATTI DI AFF.TO DEL SERVIZIO GESTIONE DEI RIFIUTI URBANI PER IL TERRITORIO DELLE PROVINCE DI RAVENNA E PARMA E/O EVENTUALI SUB BACINI AFFERENTI AGLI STESSI TERRITORI PROVINCIALI</t>
  </si>
  <si>
    <t>ZB121C8051</t>
  </si>
  <si>
    <t>ZA821C7FDA</t>
  </si>
  <si>
    <t>ABBONAMENTO ALLA RIVISTA ON LINE “QUOTIDIANO ENTI LOCALI &amp; PA” A IL SOLE 24 ORE S.P.A.</t>
  </si>
  <si>
    <t>ACQUISTO BIGLIETTI FERROVIARI - ADESIONE ALLA PROROGA DELL’ACCORDO INTERCENT-ER</t>
  </si>
  <si>
    <t> ABBONAMENTO AL SERVIZIO DOCUMENTAZIONE ON LINE DEL GRUPPO DELFINO &amp; PARTNERS S.P.A. PER ANNO 2018</t>
  </si>
  <si>
    <t>Z6C2231BA8</t>
  </si>
  <si>
    <r>
      <t> </t>
    </r>
    <r>
      <rPr>
        <sz val="9"/>
        <color rgb="FF333333"/>
        <rFont val="Arial"/>
        <family val="2"/>
      </rPr>
      <t>LOCAZIONE MAGAZZINO AD USO DEPOSITO IN LOCALITA’ MOLINELLA E TRASLOCO BENI MOBILI</t>
    </r>
  </si>
  <si>
    <t>Z4D225647C</t>
  </si>
  <si>
    <t>ZF422547F6</t>
  </si>
  <si>
    <t>Z5D22564E0</t>
  </si>
  <si>
    <t>SERVIZIO DI PUBBLICITÀ LEGALE DEL BANDO DI GARA PER AFFIDAMENTO DELLA CONCESSIONE DEL SERVIZIO GESTIONE RIFIUTI URBANI NEL BACINO DI PIACENZA</t>
  </si>
  <si>
    <t>ZC82256548</t>
  </si>
  <si>
    <t>Z082231A32</t>
  </si>
  <si>
    <t>SERVIZIO TELEMACO E SERVIZIO EBR, ACCESSO AI DATI DEL REGISTRO IMPRESE E DEL REGISTRO PROTESTI IMPRESE ITALIANE ED EUROPEE</t>
  </si>
  <si>
    <t> Z462269772</t>
  </si>
  <si>
    <t>ELENA AZZAROLI</t>
  </si>
  <si>
    <t>ACQUISTO SERVIZI DI AGGIORNAMENTO, DI RICLASSIFICAZIONE E DI RIVALUTAZIONE DELLA BANCA DATI DEL PATRIMONIO MOBILIARE DELL’AGENZIA</t>
  </si>
  <si>
    <t>ZB622AE15D</t>
  </si>
  <si>
    <t>RAPPRESENTANZA LEGALE AI SENSI DELL’ART. 17, CO. 1, LETT. D), N. 1 D. LGS. N. 50/2016</t>
  </si>
  <si>
    <t>08- AFFIDAMENTO IN ECONOMIA - COTTIMO FIDUCIARIO</t>
  </si>
  <si>
    <t>ZE022BF278</t>
  </si>
  <si>
    <t>ACQUISTO N. DUE CARRELLI TRASPORTO MATERIALE TRA GLI UFFICI</t>
  </si>
  <si>
    <t>ZEF22E680D</t>
  </si>
  <si>
    <t> Z1122F7E7A</t>
  </si>
  <si>
    <r>
      <t> </t>
    </r>
    <r>
      <rPr>
        <sz val="9"/>
        <color rgb="FF333333"/>
        <rFont val="Arial"/>
        <family val="2"/>
      </rPr>
      <t>23- AFFIDAMENTO IN ECONOMIA - AFFIDAMENTO DIRETTO</t>
    </r>
  </si>
  <si>
    <t>ATTIVITÀ DI FORMAZIONE IN MATERIA DI TARIFFAZIONE DEL SERVIZIO DI GESTIONE DEI RIFIUTI URBANI NELL’AMBITO DEL SEMINARIO TARI E TARIFFA PUNTUALE, STRUMENTI E OPPORTUNITÀ</t>
  </si>
  <si>
    <t>7351060E9A</t>
  </si>
  <si>
    <r>
      <t> </t>
    </r>
    <r>
      <rPr>
        <sz val="9"/>
        <color rgb="FF333333"/>
        <rFont val="Arial"/>
        <family val="2"/>
      </rPr>
      <t>7358871C72</t>
    </r>
  </si>
  <si>
    <t>BANDO DI GARA PER L'AFFIDAMENTO IN CONCESSIONE DEL SERVIZIO PUBBLICO DI GESTIONE INTEGRATA DEI RIFIUTI URBANI E ASSIMILATI NEL BACINO TERRITORIALE DI  PIACENZA</t>
  </si>
  <si>
    <t>736879492B</t>
  </si>
  <si>
    <t>Z4A22D1A57</t>
  </si>
  <si>
    <t> SERVIZIO DI MANUTENZIONE, AGGIORNAMENTO E ASSISTENZA DELLE LICENZE D’USO ARC VIEW PER IL TRIENNIO 2018-2020</t>
  </si>
  <si>
    <t>ZCE2372278</t>
  </si>
  <si>
    <t>SERVIZIO DI REPORTING CON RIFERIMENTO ALL’ATTIVITA’ DI RENDICONTAZIONE DEI RISULTATI DELLA GESTIONE DEL FONDO D’AMBITO D’INCENTIVAZIONE ALLA PREVENZIONE E RIDUZIONE DEI RIFIUTI EX ART. 4 L.R. N. 16/2015</t>
  </si>
  <si>
    <t>23 - AFFIDAMENTO IN ECONOMIA - AFFIDAMENTO DIRETTO</t>
  </si>
  <si>
    <r>
      <t> </t>
    </r>
    <r>
      <rPr>
        <sz val="10"/>
        <color rgb="FF333333"/>
        <rFont val="Calibri"/>
        <family val="2"/>
        <scheme val="minor"/>
      </rPr>
      <t>ACQUISTO KIT REINTEGRO ARMADIETTI E CASSETTE PRONTO SOCCORSO</t>
    </r>
  </si>
  <si>
    <t>ZF022A417E</t>
  </si>
  <si>
    <t xml:space="preserve">04 – PROCEDURA NEGOZIATA SENZA PREVIA PUBBLICAZIONE DEL BANDO </t>
  </si>
  <si>
    <t xml:space="preserve">SERVIZIO COMPLEMENTARE DI SUPPORTO GIURIDICO, NELLE PROCEDURE DI AFFIDAMENTO DEL SERVIZIO IDRICO INTEGRATO PER IL TERRITORIO PROVINCIALE DI PIACENZA </t>
  </si>
  <si>
    <t>SERVIZIO COMPLEMENTARE DI SUPPORTO GIURIDICO, NELLE PROCEDURE DI AFFIDAMENTO DEL SERVIZIO IDRICO INTEGRATO PER IL TERRITORIO PROVINCIALE DI RIMINI</t>
  </si>
  <si>
    <t>Z8922A3E3E</t>
  </si>
  <si>
    <t>Z1222F5591</t>
  </si>
  <si>
    <t>RAPPRESENTANZA LEGALE AI SENSI DELL’ART. 17, CO. 1, LETT. D), N. 1 D. LGS. N. 50/2016 – COSTITUZIONE E DIFESA IN GIUDIZIO DELL’AGENZIA</t>
  </si>
  <si>
    <t> ZDD2306FC0</t>
  </si>
  <si>
    <r>
      <t> </t>
    </r>
    <r>
      <rPr>
        <sz val="10"/>
        <color rgb="FF333333"/>
        <rFont val="Calibri"/>
        <family val="2"/>
        <scheme val="minor"/>
      </rPr>
      <t>ACQUISTO KIT MANUTENZIONE E TONER PER STAMPANTE HP LASERJET 700</t>
    </r>
  </si>
  <si>
    <r>
      <t> </t>
    </r>
    <r>
      <rPr>
        <sz val="10"/>
        <color rgb="FF333333"/>
        <rFont val="Calibri"/>
        <family val="2"/>
        <scheme val="minor"/>
      </rPr>
      <t>23- AFFIDAMENTO IN ECONOMIA - AFFIDAMENTO DIRETTO</t>
    </r>
  </si>
  <si>
    <t>SERVIZIO FORMAZIONE IN HOUSE SULLA CONTRATTUALISTICA PUBBLICA E NORME ANTICORRUZIONE</t>
  </si>
  <si>
    <t>31/052018</t>
  </si>
  <si>
    <t>Z682329C7F</t>
  </si>
  <si>
    <t>ZA4236BA01</t>
  </si>
  <si>
    <t>CANONE DEL SERVIZIO E QUOTE ASSOCIATIVE ANNUALI DEL SERVIZIO TELEPASS</t>
  </si>
  <si>
    <t> Z7C23B538D</t>
  </si>
  <si>
    <t>PEDAGGI AUTOSTRADALI</t>
  </si>
  <si>
    <t>Z2623B53E7</t>
  </si>
  <si>
    <t>INTERVENTI URGENTI DI RIPARAZIONE UFFICI SEDE DI ATERSIR DI BOLOGNA</t>
  </si>
  <si>
    <t> Z2423B7E81</t>
  </si>
  <si>
    <t>ABBONAMENTO ANNUALE ALLA BANCA DATI AIDA . ANALISI INFORMATIZZATA DELLE AZIENDE</t>
  </si>
  <si>
    <t>ZCE2353A32</t>
  </si>
  <si>
    <t>ACQUISTO GREEN BOOK EDIZIONE 2018</t>
  </si>
  <si>
    <t> Z6323CA109</t>
  </si>
  <si>
    <t>ABBONAMENTO PUBBLICAZIONI RETE AMBIENTE . PACCHETTO G OSSERVATORIO DI NORMATIVA, COMMMENTI,GIURISPRUDENZA, NORMATIVA AMBIENTALE REGIONALE  E RIVISTA RIFIUTI ONLINE. EDIZIONI AMBIENTE S.R.L.</t>
  </si>
  <si>
    <t>Z0E23A6FD9</t>
  </si>
  <si>
    <t>AFFIDAMENTO DEL SERVIZIO DI RAPPRESENTANZA LEGALE AI SENSI DELL’ART. 17, CO.1, LETT. D), N. 1 D. LGS. 50/2016. COSTITUZIONE E DIFESA IN GIUDIZIO</t>
  </si>
  <si>
    <t>ZE823DA955</t>
  </si>
  <si>
    <t>SERVIZIO DI SUPPORTO ALL’AGENZIA RELATIVAMENTE ALLE ATTIVITA’ FINALIZZATE ALLA RICLASSIFICAZIONE DELLE TIPOLOGIE DI UTENZA E ALL’AGGIORNAMENTO DELLE ATTUALI ARTICOLAZIONI TARIFFARIE AI SENSI DELLA DELIBERAZIONE AEEGSI 665/2017/R/IDR </t>
  </si>
  <si>
    <r>
      <t> </t>
    </r>
    <r>
      <rPr>
        <sz val="10"/>
        <color rgb="FF333333"/>
        <rFont val="Calibri"/>
        <family val="2"/>
        <scheme val="minor"/>
      </rPr>
      <t>AFFIDAMENTO DEL SERVIZIO DI RAPPRESENTANZA LEGALE AI SENSI DELL’ART. 17, CO.1, LETT. D), N. 1 D. LGS. 50/2016. COSTITUZIONE E DIFESA IN GIUDIZIO</t>
    </r>
  </si>
  <si>
    <t>Z9423BD399</t>
  </si>
  <si>
    <t>NOLEGGIO DI FOTOCOPIATRICI DIGITALI 5 PER NOLEGGIO MACCHINA PER LA SEDE DI PIACENZA</t>
  </si>
  <si>
    <t>26 - AFFIDAMENTO DIRETTO IN ADESIONE AD ACCORDO QUADRO/CONVENZIONE</t>
  </si>
  <si>
    <t>SUPPORTO TECNICO, ECONOMICO-FINANZIARIO E GIURIDICO IN ATTIVITA’ OPERATIVE PER AFFIDAMENTO DEL SERVIZIO GESTIONE RIFIUTI URBANI NEL BACINO DI AFFIDAMENTO “PIANURA E MONTAGNA MODENESE” E “BASSA PIANURA MODENESE”</t>
  </si>
  <si>
    <r>
      <t> </t>
    </r>
    <r>
      <rPr>
        <sz val="10"/>
        <color rgb="FF333333"/>
        <rFont val="Arial"/>
        <family val="2"/>
      </rPr>
      <t>Z5D240982A</t>
    </r>
  </si>
  <si>
    <t>ACQUISTO MATERIALE INFORMATICO</t>
  </si>
  <si>
    <t xml:space="preserve">ZAB2460DC4 </t>
  </si>
  <si>
    <t>ACQUISTO ENERGIA ELETTRICA</t>
  </si>
  <si>
    <t>Z402467063</t>
  </si>
  <si>
    <t>NOLEGGIO MACCHINA MULTIFUNZIONE PER LA SEDE DI PIACENZA</t>
  </si>
  <si>
    <t>Z70245DD82</t>
  </si>
  <si>
    <t>SERVIZIO DI RAPPRESENTANZA LEGALE AI SENSI DELL’ART. 17, CO.1, LETT. D), N. 1 D. LGS. 50/2016. COSTITUZIONE E DIFESA IN GIUDIZIO</t>
  </si>
  <si>
    <r>
      <t> </t>
    </r>
    <r>
      <rPr>
        <sz val="9"/>
        <color theme="1"/>
        <rFont val="Calibri"/>
        <family val="2"/>
        <scheme val="minor"/>
      </rPr>
      <t>08 - AFFIDAMENTO IN ECONOMIA - COTTIMO FIDUCIARIO</t>
    </r>
  </si>
  <si>
    <t>Z7224BC8DF</t>
  </si>
  <si>
    <t>ZE624EA627</t>
  </si>
  <si>
    <t>ACQUITO DI N. 14 IPAD</t>
  </si>
  <si>
    <t>761975009F</t>
  </si>
  <si>
    <t>SUPPORTO TECNICO, ECONOMICO-FINANZIARIO E GIURIDICO IN ATTIVITÀ OPERATIVE VOLTE ALL’AFFIDAMENTO DEL SERVIZIO DI GESTIONE RIFIUTI URBANI NEI BACINO TERRITORIALE DI BOLOGNA</t>
  </si>
  <si>
    <t>8383.44</t>
  </si>
  <si>
    <t> SUPPORTO ALL’AGENZIA PER LE ATTIVITA’ FINALIZZATE ALLA RICLASSIFICAZIONE DELLE TIPOLOGIE DI UTENZA E ALL’AGGIORNAMENTO DELLE ATTUALI ARTICOLAZIONI TARIFFARIE AI SENSI DELLA DELIBERAZIONE AEEGSI 665/2017/R/IDR </t>
  </si>
  <si>
    <t>STRUTTURA PROPONENTE</t>
  </si>
  <si>
    <t>CODICE FISCALE</t>
  </si>
  <si>
    <t>ATERSIR</t>
  </si>
  <si>
    <t>OPERATORE INVITATO 1</t>
  </si>
  <si>
    <t>CODICE FISCALE 1</t>
  </si>
  <si>
    <t>OPERATORE INVITATO 2</t>
  </si>
  <si>
    <t>CODICE FISCALE 2</t>
  </si>
  <si>
    <t>OPERATORE INVITATO 3</t>
  </si>
  <si>
    <t>CODICE FISCALE 3</t>
  </si>
  <si>
    <t>OPERATORE INVITATO 4</t>
  </si>
  <si>
    <t>CODICE FISCALE 4</t>
  </si>
  <si>
    <t>OPERATORE INVITATO 5</t>
  </si>
  <si>
    <t>CODICE FISCALE 5</t>
  </si>
  <si>
    <t xml:space="preserve">IMPORTO DI AGGIUDICAZIONE </t>
  </si>
  <si>
    <t xml:space="preserve">IMPORTO SOMME LIQUIDATE </t>
  </si>
  <si>
    <t>MED COMPUTER SRL</t>
  </si>
  <si>
    <t>MED COMPUTER S.R.L.</t>
  </si>
  <si>
    <t>BSGCRL77B13G888I</t>
  </si>
  <si>
    <t>AVV. LAURA FORMENTIN</t>
  </si>
  <si>
    <t>FRMLRA62R61G388I</t>
  </si>
  <si>
    <t>AVV. AMERIGO PENTA</t>
  </si>
  <si>
    <t>PNTMRG59L13B180W</t>
  </si>
  <si>
    <t>AVV. ALESSANDRO TOTTI</t>
  </si>
  <si>
    <t xml:space="preserve"> TTTLSN71P14H2940</t>
  </si>
  <si>
    <t>AVV. MARIA CRISTINA VACCARI</t>
  </si>
  <si>
    <t>VCCMCR64H62I462W</t>
  </si>
  <si>
    <t xml:space="preserve">
AVV. CARLO BASEGGIO</t>
  </si>
  <si>
    <t>FRMLRA62R61G388I.</t>
  </si>
  <si>
    <t xml:space="preserve">GFFLCU69T27Z353O  </t>
  </si>
  <si>
    <t xml:space="preserve"> AVV.  MARIA CHIARA LISTA</t>
  </si>
  <si>
    <t>MAICST75M02I153F</t>
  </si>
  <si>
    <t>AVV. ROBERTO MANSERVISI</t>
  </si>
  <si>
    <t xml:space="preserve"> MNSRTT63E08A944L</t>
  </si>
  <si>
    <t xml:space="preserve">AVV. ELENA PONTIROLI </t>
  </si>
  <si>
    <t>PNTLNE64T47H223K</t>
  </si>
  <si>
    <t>AVV. LEONARDO ZANETTI</t>
  </si>
  <si>
    <t>ZNTLRD68R31A944K</t>
  </si>
  <si>
    <t>AVV. LUCA GUFFANTI</t>
  </si>
  <si>
    <t>KYOCERA DOCUMENT SOLUTIONS</t>
  </si>
  <si>
    <t>EDISON ENERGIA S.P.A.</t>
  </si>
  <si>
    <t>DPS INFORMATICA S.N.C. DI PRESELLO GIANNI &amp; C.</t>
  </si>
  <si>
    <t>KYOCERA  DOCUMENT SOLUTIONS S.P.A.</t>
  </si>
  <si>
    <t>HIDRODATA S.p.A.</t>
  </si>
  <si>
    <t xml:space="preserve">PROMETEIA S.p.A.  </t>
  </si>
  <si>
    <t xml:space="preserve">LABORATORIO UTILITIES &amp; ENTI LOCALI  </t>
  </si>
  <si>
    <t xml:space="preserve">REF RICERCHE S.r.l. </t>
  </si>
  <si>
    <t>MAICST75M02I153</t>
  </si>
  <si>
    <t xml:space="preserve">AVV. ALESSANDRO BIAMONTE </t>
  </si>
  <si>
    <t xml:space="preserve"> BMN LSN 70R10 F839N</t>
  </si>
  <si>
    <t xml:space="preserve">AVV. MARA CHILOSI </t>
  </si>
  <si>
    <t>CHLMRA76T49L483D</t>
  </si>
  <si>
    <t xml:space="preserve"> AVV. FEDERICO GUALANDI </t>
  </si>
  <si>
    <t>GLNFRC64R25A944H</t>
  </si>
  <si>
    <t xml:space="preserve">AVV. ROBERTO OLLARI </t>
  </si>
  <si>
    <t xml:space="preserve"> LLRRRT65E02G337E</t>
  </si>
  <si>
    <t>BMN LSN 70R10 F839N</t>
  </si>
  <si>
    <t xml:space="preserve">AVV. CRISTIANO AIMI </t>
  </si>
  <si>
    <t xml:space="preserve">EDIZIONI AMBIENTE S.R.L. </t>
  </si>
  <si>
    <t xml:space="preserve">EDIZIONI AMBIENTE S.R.L.  </t>
  </si>
  <si>
    <t xml:space="preserve">FONDAZIONE UTILITATIS </t>
  </si>
  <si>
    <t xml:space="preserve">SOCIETÀ BVD EDIZIONI ELETTRONICHE S.P.A. </t>
  </si>
  <si>
    <t>SOCIETÀ BVD EDIZIONI ELETTRONICHE S.P.A.</t>
  </si>
  <si>
    <t xml:space="preserve">L’OPEROSA IMPIANTI S.R.L. </t>
  </si>
  <si>
    <t xml:space="preserve">TELEPASS S.p.A. </t>
  </si>
  <si>
    <t>CRSPQL75C21D086S</t>
  </si>
  <si>
    <t xml:space="preserve">AVV. ANDREA GANDINO </t>
  </si>
  <si>
    <t>GNDNDR78H16L219M</t>
  </si>
  <si>
    <t xml:space="preserve"> AVV. MARIA LETIZIA GOVONI </t>
  </si>
  <si>
    <t>GVNMLT67A56D548R</t>
  </si>
  <si>
    <t>AVV. ALESSANDRA PRADELLA</t>
  </si>
  <si>
    <t>PRDLSN71D43F257B</t>
  </si>
  <si>
    <t xml:space="preserve"> AVV. GIANLUCA SPIGOLON </t>
  </si>
  <si>
    <t>SPGGLC60P17F257S</t>
  </si>
  <si>
    <t xml:space="preserve">AVV. PASQUALE CRISTIANO </t>
  </si>
  <si>
    <t xml:space="preserve">PZZLRT67L12A944Z </t>
  </si>
  <si>
    <t>STUDIO LEGALE PIZZOFERRATO</t>
  </si>
  <si>
    <t xml:space="preserve">PUNTO CART </t>
  </si>
  <si>
    <t>DMCNMR76M64L113R</t>
  </si>
  <si>
    <t xml:space="preserve"> AVV. MARCO DUGATO</t>
  </si>
  <si>
    <t>DGTMRC65H04A9447</t>
  </si>
  <si>
    <t>AVV. ALESSANDRO LOLLI</t>
  </si>
  <si>
    <t>LLLLSN65C04A944T</t>
  </si>
  <si>
    <t xml:space="preserve"> AVV. CARLO MASI </t>
  </si>
  <si>
    <t>MSACRL77D11G337T</t>
  </si>
  <si>
    <t>AVV. DANILO TASSAN MAZZOCCO</t>
  </si>
  <si>
    <t>TSSDNL65L02F205A</t>
  </si>
  <si>
    <t>AVV. MARCO DUGATO</t>
  </si>
  <si>
    <t xml:space="preserve"> DGTMRC65H04A9447</t>
  </si>
  <si>
    <t>STUDIO CONSULENTI ASSOCIATI PALMIERI F. &amp; PARTNERS   (S.CO.A.  s.r.l.)</t>
  </si>
  <si>
    <t>CONSULENTI ASSOCIATI PALMIERI F. &amp; PARTNERS   (S.CO.A.  s.r.l.)</t>
  </si>
  <si>
    <t>BGIMRA74B10E256T</t>
  </si>
  <si>
    <t>INDICA S.R.L.</t>
  </si>
  <si>
    <t xml:space="preserve">MAURO BIGI </t>
  </si>
  <si>
    <t>GEMMLAB SRL</t>
  </si>
  <si>
    <t>GEOGRAPHICS S.R.L.</t>
  </si>
  <si>
    <t>GEOSERVICE SRL</t>
  </si>
  <si>
    <t>SERVIZI DI INFORMAZIONE TERRITORIALE</t>
  </si>
  <si>
    <t xml:space="preserve">DEDAGROUP SPA 
</t>
  </si>
  <si>
    <t xml:space="preserve">E.S.P.E.R. S.R.L. </t>
  </si>
  <si>
    <t xml:space="preserve">KPMG ADVISORY </t>
  </si>
  <si>
    <t>MEDIA GESTUM CONSULTING S.R.L.</t>
  </si>
  <si>
    <t xml:space="preserve">OIKOS PROGETTI S.R.L. </t>
  </si>
  <si>
    <t>OIKOS PROGETTI S.R.L.</t>
  </si>
  <si>
    <r>
      <t xml:space="preserve">AVV. MAURIZIO LOVISETTI
</t>
    </r>
    <r>
      <rPr>
        <sz val="11"/>
        <color theme="1"/>
        <rFont val="Calibri"/>
        <family val="2"/>
        <scheme val="minor"/>
      </rPr>
      <t xml:space="preserve">
</t>
    </r>
  </si>
  <si>
    <t>AVV. MAURIZIO LOVISETTI</t>
  </si>
  <si>
    <r>
      <t xml:space="preserve">03201110982
</t>
    </r>
    <r>
      <rPr>
        <sz val="11"/>
        <color theme="1"/>
        <rFont val="Calibri"/>
        <family val="2"/>
        <scheme val="minor"/>
      </rPr>
      <t xml:space="preserve">
</t>
    </r>
  </si>
  <si>
    <t>ANTINFORTUNISTICA ROBERTI
SAS</t>
  </si>
  <si>
    <t>ANTINFORTUNISTICA ROBERTI</t>
  </si>
  <si>
    <t xml:space="preserve">DITTA CARRELLI.IT
</t>
  </si>
  <si>
    <t>DITTA CARRELLI.IT</t>
  </si>
  <si>
    <t xml:space="preserve">02654570981
</t>
  </si>
  <si>
    <t>BMNLSN70R10F839N</t>
  </si>
  <si>
    <t xml:space="preserve">AVV. DONATELLA CERQUENI </t>
  </si>
  <si>
    <t>CRQDTL73P45L424X</t>
  </si>
  <si>
    <t xml:space="preserve">AVV. MARCO DUGATO </t>
  </si>
  <si>
    <t>AVV. DONATELLA CERQUENI</t>
  </si>
  <si>
    <t xml:space="preserve"> CRQDTL73P45L424X</t>
  </si>
  <si>
    <t>SM23302</t>
  </si>
  <si>
    <t>GRUPPO INFORMATICA E SERVIZI GIES SRL</t>
  </si>
  <si>
    <t xml:space="preserve">INFOCAMERE S.C.P.A.
</t>
  </si>
  <si>
    <t>INFOCAMERE S.C.P.A.</t>
  </si>
  <si>
    <t xml:space="preserve">02313821007
</t>
  </si>
  <si>
    <t xml:space="preserve">PUBLIEDI S.R.L. 
</t>
  </si>
  <si>
    <t xml:space="preserve">PUBLIEDI S.R.L. </t>
  </si>
  <si>
    <t xml:space="preserve">0173264034
</t>
  </si>
  <si>
    <t xml:space="preserve">IL SOLE 24 ORE S.P.A.
</t>
  </si>
  <si>
    <t>IL SOLE 24 ORE S.P.A.</t>
  </si>
  <si>
    <t xml:space="preserve">00777910159
</t>
  </si>
  <si>
    <t>ISTITUTO POLIGRAFICO ZECCA DELLO STATO</t>
  </si>
  <si>
    <t>A. MANZONI &amp; C. S.P.A.</t>
  </si>
  <si>
    <t xml:space="preserve">A. MANZONI &amp; C. S.P.A. </t>
  </si>
  <si>
    <t>COOP. FACCHINI E SERVIZI MOLINELLA</t>
  </si>
  <si>
    <t>TRENITALIA SPA</t>
  </si>
  <si>
    <t xml:space="preserve">DELFINO &amp; PARTNERS S.P.A . </t>
  </si>
  <si>
    <t xml:space="preserve">DELFINO &amp; PARTNERS S.P.A.  </t>
  </si>
  <si>
    <t xml:space="preserve">GESTIONI.DOC </t>
  </si>
  <si>
    <t>GESTIONI.DOC</t>
  </si>
  <si>
    <t xml:space="preserve"> AON S.P.A. INSURANCE &amp; REISSURANCE BROKERS </t>
  </si>
  <si>
    <t xml:space="preserve"> AON S.P.A. INSURANCE &amp; REISSURANCE BROKERS</t>
  </si>
  <si>
    <t xml:space="preserve"> AON S.P.A. INSURANCE &amp; REISSURANCE BROKERS  </t>
  </si>
  <si>
    <t xml:space="preserve">AON S.P.A. INSURANCE &amp; REISSURANCE BROKERS </t>
  </si>
  <si>
    <t>AON S.P.A. INSURANCE &amp; REISSURANCE BROKERS</t>
  </si>
  <si>
    <t xml:space="preserve">ISTITUTO POLIGRAFICO ZECCA DELLO STATO </t>
  </si>
  <si>
    <t>IL SOLE 24 ORE</t>
  </si>
  <si>
    <t>SPEED S.P.A.</t>
  </si>
  <si>
    <t xml:space="preserve">IL SOLE 24 ORE </t>
  </si>
  <si>
    <t>LABORATORIO UTILITIES &amp; ENTI</t>
  </si>
  <si>
    <t xml:space="preserve">COTABO DI SERVICE + SRL </t>
  </si>
  <si>
    <t xml:space="preserve">LEPIDA S.P.A. </t>
  </si>
  <si>
    <t xml:space="preserve">HIDRODATA S.P.A. </t>
  </si>
  <si>
    <t xml:space="preserve">LABORATORIO UTILITIES &amp; ENTI LOCALI - LUEL S.R.L.  </t>
  </si>
  <si>
    <t>REF RICERCHE</t>
  </si>
  <si>
    <t xml:space="preserve">AZIONINNOVA S.P.A. </t>
  </si>
  <si>
    <t xml:space="preserve">AREA CONSULTING </t>
  </si>
  <si>
    <t>COTABO DI SERVICE + S.R.L.</t>
  </si>
  <si>
    <t xml:space="preserve">SCS AZIONINNOVA S.P.A. </t>
  </si>
  <si>
    <t>SNDLDA66T02H501G</t>
  </si>
  <si>
    <t>AVV. GIUSEPPE PIPERATA</t>
  </si>
  <si>
    <t>PPRGPP70H13C352H</t>
  </si>
  <si>
    <t>AVV. ALDO SANDULLI</t>
  </si>
  <si>
    <t>NTRNRC77H20I496Z</t>
  </si>
  <si>
    <t>ENRICO NOTARI</t>
  </si>
  <si>
    <t xml:space="preserve">NOMISMA SOCIETA' DI STUDI ECONOMICI </t>
  </si>
  <si>
    <t>PROMETEIA S.P.A.</t>
  </si>
  <si>
    <t>REA RELIABLE ENERGY ADVISORS S.R.L.</t>
  </si>
  <si>
    <t>STUDIO CAVAGGIONI SCARL</t>
  </si>
  <si>
    <t xml:space="preserve">BOSETTI GATTI &amp; PARTNERS </t>
  </si>
  <si>
    <t xml:space="preserve">REA RELIABLE ENERGY ADVISORS S.R.L. </t>
  </si>
  <si>
    <t xml:space="preserve">03268091208
</t>
  </si>
  <si>
    <t>ANTICENDIO E SICUREZZA S.R.L.</t>
  </si>
  <si>
    <t xml:space="preserve">MANZI S.R.L. </t>
  </si>
  <si>
    <t>ELCO SISTEMI S.R.L.</t>
  </si>
  <si>
    <t>GZZGTR68M11F205J</t>
  </si>
  <si>
    <t xml:space="preserve">ARCH. GUALTIERO AGAZZANI </t>
  </si>
  <si>
    <t xml:space="preserve"> TMSLCU55M05F257Z</t>
  </si>
  <si>
    <t xml:space="preserve">AVV. LUCA TAMASSIA </t>
  </si>
  <si>
    <t>TPER AZIENDA TRASPORTO PASSEGGERI EMILIA ROMAGNA</t>
  </si>
  <si>
    <t xml:space="preserve">TEAM MEMORES COMPUTER S.P.A. </t>
  </si>
  <si>
    <t>SOC. ENGINEERING - INGEGNERIA INFORMATICA S.P.A.</t>
  </si>
  <si>
    <t>MANZI S.R.L.</t>
  </si>
  <si>
    <t xml:space="preserve">ELCO SISTEMI S.R.L. </t>
  </si>
  <si>
    <t>TMSLCU55M05F257Z</t>
  </si>
  <si>
    <t>TEAM MEMORES COMPUTER S.P.A.</t>
  </si>
  <si>
    <t>AVV. ALESSANDRO PAIRE</t>
  </si>
  <si>
    <t>PRALSN78L01G674T</t>
  </si>
  <si>
    <t xml:space="preserve"> PRALSN78L01G674T</t>
  </si>
  <si>
    <t>AVV. ELISABETTA BURANELLO</t>
  </si>
  <si>
    <t>BRNLBT77E43F770L</t>
  </si>
  <si>
    <t>AVV. ALESSANDRO MONTANARI</t>
  </si>
  <si>
    <t>MNTLSN74A20A965Q</t>
  </si>
  <si>
    <t>AVV. EMANUELA SERNESI</t>
  </si>
  <si>
    <t>SRNMNL81A50I462R</t>
  </si>
  <si>
    <t>AVV. CARLO MASI</t>
  </si>
  <si>
    <t>RBLNZE63S26A124H</t>
  </si>
  <si>
    <t>AVV.  ENZO ROBALDO</t>
  </si>
  <si>
    <t>BNTPLA44P20H501H</t>
  </si>
  <si>
    <t>AVV. DOMENICO IARIA</t>
  </si>
  <si>
    <t>RIADNC57T21G702C</t>
  </si>
  <si>
    <t>AVV. ANDREA GANDINO</t>
  </si>
  <si>
    <t>AVV. FRANCO PELLIZZER</t>
  </si>
  <si>
    <t>PLLFNC56A17A944N</t>
  </si>
  <si>
    <t>SOC. MAGGIOLI SPA</t>
  </si>
  <si>
    <t>NDRLNS61H23G942C</t>
  </si>
  <si>
    <t>ING. ALFONFO ANDRETTA</t>
  </si>
  <si>
    <t>DAY RISTOSERVICE SPA</t>
  </si>
  <si>
    <t>ADRIATICA ACQUE SRL</t>
  </si>
  <si>
    <t xml:space="preserve">LOTHAR S.R.L. </t>
  </si>
  <si>
    <t xml:space="preserve"> MEDIA GESTUM CONSULTING S.R.L.</t>
  </si>
  <si>
    <t>PRICEWATERHOUSECOOPERS ADVISORY</t>
  </si>
  <si>
    <t>PARAGON BUSINESS ADVISORS S.R.L.</t>
  </si>
  <si>
    <t>MRTDNL64H04H501S</t>
  </si>
  <si>
    <t>CONSORZIO UNING S.C.A.R.L.</t>
  </si>
  <si>
    <t>SOLUZIONI S.R.L.</t>
  </si>
  <si>
    <t xml:space="preserve"> PARAGON BUSINESS ADVISORS S.R.L.</t>
  </si>
  <si>
    <t>STUDIO ASSOCIATO SBR INGEGNERIA DI DONATI E PACCHIOLI</t>
  </si>
  <si>
    <t>INGEGNERIA E SVIPLUPPO</t>
  </si>
  <si>
    <t xml:space="preserve">ARCHITETTO DANIELE MARTUFI
</t>
  </si>
  <si>
    <t>STUDIO PROFESSIONALE AVV. FRANCO MASTRAGOSTINO</t>
  </si>
  <si>
    <t>SLTXA80L53D037C</t>
  </si>
  <si>
    <t>DOTT.SSA ALEXIA SALATI</t>
  </si>
  <si>
    <t>MENORIFIUTI SRL</t>
  </si>
  <si>
    <t>TELEPASS SPA</t>
  </si>
  <si>
    <t>PRESSLINE SRL</t>
  </si>
  <si>
    <t>CERVELLI IN AZIONE</t>
  </si>
  <si>
    <t>INFODATA SRL</t>
  </si>
  <si>
    <t>MEDITERRANEO COMUNICAZIONE</t>
  </si>
  <si>
    <t xml:space="preserve">MORETTI COMUNICAZIONE S.R.L. </t>
  </si>
  <si>
    <t>QWERTY SAS</t>
  </si>
  <si>
    <t>CNS SOC. COP.</t>
  </si>
  <si>
    <t>GEDINFO SOC. COP.</t>
  </si>
  <si>
    <t>NSI NIER SOLUZIONI INFORMATICHE S.R.L</t>
  </si>
  <si>
    <t>TARGET S.R.L.</t>
  </si>
  <si>
    <t>THEOREMATICA</t>
  </si>
  <si>
    <t xml:space="preserve">EASY NET </t>
  </si>
  <si>
    <t xml:space="preserve">KYOCERA DOCUMENT SOLUTIONS S.P.A. </t>
  </si>
  <si>
    <t>KYOCERA DOCUMENT SOLUTIONS S.P.A.</t>
  </si>
  <si>
    <t>CO.R.IN.TE.A SOC. COP.</t>
  </si>
  <si>
    <t>MARTINO E PARTNERS</t>
  </si>
  <si>
    <t>STUDIO CAVAGGIONI SCRAL</t>
  </si>
  <si>
    <t>CHINTANA S.R.L.</t>
  </si>
  <si>
    <t xml:space="preserve">KYOCERA DOCUMENT SOLUTIONS S.P.A.  </t>
  </si>
  <si>
    <t>TELECOM ITALIA SPA</t>
  </si>
  <si>
    <t xml:space="preserve">KUWAIT PETROLEUM ITALIA S.P.A. </t>
  </si>
  <si>
    <t>COSEPURI SOC. COOP.</t>
  </si>
  <si>
    <t>VALSECCHI GIOVANNI S.R.L.</t>
  </si>
  <si>
    <t xml:space="preserve">COSEPURI SOC. COOP. </t>
  </si>
  <si>
    <t xml:space="preserve">VALSECCHI GIOVANNI S.R.L. </t>
  </si>
  <si>
    <t>MYO SRL</t>
  </si>
  <si>
    <t>OFFICINA COTABO</t>
  </si>
  <si>
    <t xml:space="preserve"> MOGNI SRL</t>
  </si>
  <si>
    <t xml:space="preserve"> </t>
  </si>
  <si>
    <t xml:space="preserve"> MONTI &amp; RUSSO DIGITAL SRL</t>
  </si>
  <si>
    <t xml:space="preserve">MULTICOPIA E ARREDA UFFICIO </t>
  </si>
  <si>
    <t xml:space="preserve"> PACE SPA</t>
  </si>
  <si>
    <t>OPERATORE INVITATO 6</t>
  </si>
  <si>
    <t>CODICE FISCALE 6</t>
  </si>
  <si>
    <t>OPERATORE INVITATO 7</t>
  </si>
  <si>
    <t>CODICE FISCALE 7</t>
  </si>
  <si>
    <t>OPERATORE INVITATO 8</t>
  </si>
  <si>
    <t>CODICE FISCALE 8</t>
  </si>
  <si>
    <t>OPERATORE INVITATO 9</t>
  </si>
  <si>
    <t>CODICE FISCALE 9</t>
  </si>
  <si>
    <t xml:space="preserve">SCS AZIONINNOVA S.p.A. </t>
  </si>
  <si>
    <t>AGENIA SRL</t>
  </si>
  <si>
    <t xml:space="preserve">STUDIO CAVAGGIONI SCARL </t>
  </si>
  <si>
    <t>NOMISMA SOCIETA’ DI STUDI ECONOMICI S.p.A.</t>
  </si>
  <si>
    <t xml:space="preserve"> AVV. MATTEO VALENTE</t>
  </si>
  <si>
    <t>VLNMTT81C30H501F</t>
  </si>
  <si>
    <t xml:space="preserve">AVV. LEONARDO ZANETTI  </t>
  </si>
  <si>
    <t xml:space="preserve">AVV. ANNAMARIA DE MICHELE </t>
  </si>
  <si>
    <t>SCS AZIONINNOVA S.P.A.</t>
  </si>
  <si>
    <t>ERNST &amp; YOUNG S.P.A.</t>
  </si>
  <si>
    <t xml:space="preserve">AVV. GIOVANNA LANDI </t>
  </si>
  <si>
    <t>LNDGNN72E62D542X</t>
  </si>
  <si>
    <t xml:space="preserve">AVV. MARIA CHIARA LISTA </t>
  </si>
  <si>
    <t xml:space="preserve">AVV. CARLO MASI </t>
  </si>
  <si>
    <t xml:space="preserve">AVV. ALESSANDRA PRADELLA </t>
  </si>
  <si>
    <t>OPERATORE INVITATO 10</t>
  </si>
  <si>
    <t>CODICE FISCALE 10</t>
  </si>
  <si>
    <t xml:space="preserve">AVV. MARIA CRISTINA VACCARI </t>
  </si>
  <si>
    <t xml:space="preserve">AVV. CARLO BASEGGIO 
</t>
  </si>
  <si>
    <t>AVV. GIUSEPPE LA ROSA</t>
  </si>
  <si>
    <t>LRSGPP82H28H163G</t>
  </si>
  <si>
    <t xml:space="preserve">
AVV. ALESSANDRO PAIRE
</t>
  </si>
  <si>
    <t>DGTMRC65H04A944Z</t>
  </si>
  <si>
    <t>AVV. XAVIER SANTIAPICHI</t>
  </si>
  <si>
    <t>SNTXVR68L10H501I</t>
  </si>
  <si>
    <t>AVV. PAOLO BONETTI</t>
  </si>
  <si>
    <t xml:space="preserve"> PROTOM GROUP</t>
  </si>
  <si>
    <t>BUSINESS CONSULTANT SRL</t>
  </si>
  <si>
    <t xml:space="preserve">NEWS &amp; COM SOC. COOP. A R.L. </t>
  </si>
  <si>
    <t xml:space="preserve"> PRESS TODAY</t>
  </si>
  <si>
    <t>TELPRESS ITALIA</t>
  </si>
  <si>
    <t xml:space="preserve">ALEPH SERVIZI PER L'INFORMAZIONE SOC
</t>
  </si>
  <si>
    <t>SEMPREBONLUX SRL</t>
  </si>
  <si>
    <t xml:space="preserve"> SOLUZIONE INFORMATICA S.R.L</t>
  </si>
  <si>
    <t>Z. &amp; G. SRL</t>
  </si>
  <si>
    <t>GAMMA OFFICE SRL</t>
  </si>
  <si>
    <t>RTI  -STUDIO CONSULENTI ASSOCIATI PALMIERI F. &amp; PARTNERS   (S.CO.A.  s.r.l.) E AMBITER SRL</t>
  </si>
  <si>
    <t>RTI COM METODI S.R.L. GRUPPO IGEAM - DELOITTE CONSULTING S.R.L.</t>
  </si>
  <si>
    <t xml:space="preserve">RTI COM METODI S.R.L.
 GRUPPO IGEAM - DELOITTE CONSULTING S.R.L.  
</t>
  </si>
  <si>
    <t xml:space="preserve">R.T.I. COSEPURI SOC. COOPO. P.A.  COER IN AUTO  S.R.L.SACA COOP. A.R.L
</t>
  </si>
  <si>
    <t>data fine</t>
  </si>
  <si>
    <t>IREN AMBIENTE S.P.A.</t>
  </si>
  <si>
    <t>SUPPORTO TECNICO AD ATTIVITA’ DI VERIFICA E DI COERENZA DELLE NUOVE PREVISIONI DEI PIANI URBANISTICI CON LA PROGRAMMAZIONE D’AMBITO DEL SERVIZIO IDRICO INTEGRATO NEL TERRITORIO DELL’EMILIA-ROMAGNA</t>
  </si>
  <si>
    <t xml:space="preserve"> ZB7250C75F</t>
  </si>
  <si>
    <t>GESTIONE ELETTRONICA DEI DOCUMENTI PER OPERATIVITA’ DELLE COMMISSIONI GIUDICATRICI DI GARA</t>
  </si>
  <si>
    <t xml:space="preserve">DROMEDIAN S.R.L. </t>
  </si>
  <si>
    <t>Z6E252206E</t>
  </si>
  <si>
    <t>FORMAZIONE PER SUPPORTO TECNICO IN ATTIVITA’ VOLTA AD AGGIORNAMENTO ANNUALITA’ 2018 – 2019 DELLA PROPOSTA TARIFFARIA 2016-2019 (MTI-2) PER GESTORE DEL SII</t>
  </si>
  <si>
    <t>Z3A251DA87</t>
  </si>
  <si>
    <t>Avv. Franco Mastragostino</t>
  </si>
  <si>
    <t>Avv. 
Pasquale Cristiano</t>
  </si>
  <si>
    <t>Avv. 
Giacomo Santi</t>
  </si>
  <si>
    <t>Avv. 
Marco Dugato</t>
  </si>
  <si>
    <r>
      <t> </t>
    </r>
    <r>
      <rPr>
        <sz val="11"/>
        <color theme="1"/>
        <rFont val="Calibri"/>
        <family val="2"/>
        <scheme val="minor"/>
      </rPr>
      <t>24- AFFIDAMENTO DIRETTO A SOCIETA’ IN HOUSE</t>
    </r>
  </si>
  <si>
    <t>DATACENTER PER VIRTUAL MACHINE E BACKUP PER INSTALLAZIONE DELL’APPLICAZIONE IMEETINGROOM PER LA GESTIONE DELLE COMMISSIONI DI GARA</t>
  </si>
  <si>
    <r>
      <t> </t>
    </r>
    <r>
      <rPr>
        <sz val="11"/>
        <color theme="1"/>
        <rFont val="Calibri"/>
        <family val="2"/>
        <scheme val="minor"/>
      </rPr>
      <t>Z242526A9C</t>
    </r>
  </si>
  <si>
    <t>FORNITURA DI ABBONAMENTI FILOVIARI AGEVOLATI TPER PER ANNUALITA’ 2018-2019</t>
  </si>
  <si>
    <r>
      <t> </t>
    </r>
    <r>
      <rPr>
        <sz val="11"/>
        <color theme="1"/>
        <rFont val="Calibri"/>
        <family val="2"/>
        <scheme val="minor"/>
      </rPr>
      <t>ZA3252725E</t>
    </r>
  </si>
  <si>
    <r>
      <t> </t>
    </r>
    <r>
      <rPr>
        <sz val="11"/>
        <color theme="1"/>
        <rFont val="Calibri"/>
        <family val="2"/>
        <scheme val="minor"/>
      </rPr>
      <t>ACQUISTO DI CARBURANTI PER AUTOTRAZIONE MEDIANTE BUONI ACQUISTO – LOTTO 1</t>
    </r>
  </si>
  <si>
    <t>ENI S.P.A.</t>
  </si>
  <si>
    <t>ZEF25B6699</t>
  </si>
  <si>
    <t>AGGIORNAMENTO SOFTWARE, ASSISTENZA TELEFONICA E ASSISTENZA ON LINE PER I PROGRAMMI PERSEO, LIBRA, KRONOS</t>
  </si>
  <si>
    <t>Z17255B736</t>
  </si>
  <si>
    <t>ABBONAMENTO TRIENNALE BANCA DATI GIURIDICA</t>
  </si>
  <si>
    <t>WOLTER KLUWER ITALIA S.R.L.</t>
  </si>
  <si>
    <t>Z7F25E25CD</t>
  </si>
  <si>
    <r>
      <t> </t>
    </r>
    <r>
      <rPr>
        <sz val="11"/>
        <color theme="1"/>
        <rFont val="Calibri"/>
        <family val="2"/>
        <scheme val="minor"/>
      </rPr>
      <t>FORNITURA ENERGIA ELETTRICA 12-2 PER LA SEDE DI PIACENZA</t>
    </r>
  </si>
  <si>
    <t>ZB025EBE3C</t>
  </si>
  <si>
    <t>RAPPRESENTANZA LEGALE AI SENSI DELL’ART. 17, CO. 1, LETT. D), N. 1 D.LGS. 50/2016 – COSTITUZIONE E DIFESA IN GIUDIZIO DELL’AGENZIA</t>
  </si>
  <si>
    <t>ZA52662E48</t>
  </si>
  <si>
    <t>AVV. FRANCO MASTRAGOSTINO</t>
  </si>
  <si>
    <t>ZF325EC778</t>
  </si>
  <si>
    <t xml:space="preserve">SERVIZIO AGGIORNAMENTO DEL PATRIMONIO, SERVIZIO HOSTING PROCEDURA BABYLON ED ELABORAZIONE CONTABILITA' ECONOMICA PATRIMONIALE </t>
  </si>
  <si>
    <t>RUOLO</t>
  </si>
  <si>
    <t>01-MANDANTE</t>
  </si>
  <si>
    <t xml:space="preserve">RTI  -STUDIO CONSULENTI ASSOCIATI PALMIERI F. &amp; PARTNERS   (S.CO.A.  s.r.l.) </t>
  </si>
  <si>
    <t>02-MANDATARIA</t>
  </si>
  <si>
    <t xml:space="preserve"> AMBITER SRL</t>
  </si>
  <si>
    <t xml:space="preserve">COER IN AUTO  S.R.L.
</t>
  </si>
  <si>
    <t xml:space="preserve">SACA COOP. A.R.L
</t>
  </si>
  <si>
    <t>Z04267571C</t>
  </si>
  <si>
    <t>MSTFNC47E07A059Q</t>
  </si>
  <si>
    <t>Z5C267574C</t>
  </si>
  <si>
    <t>Z972675783</t>
  </si>
  <si>
    <t>Z9426757AF</t>
  </si>
  <si>
    <t>ZF726757E5</t>
  </si>
  <si>
    <t>Z37267581C</t>
  </si>
  <si>
    <t>ZB7267584B</t>
  </si>
  <si>
    <t>ZD52675889</t>
  </si>
  <si>
    <t>ZDD26758BB</t>
  </si>
  <si>
    <t>Z1226758EC</t>
  </si>
  <si>
    <t>ZDB267592C</t>
  </si>
  <si>
    <t xml:space="preserve">02147390690
</t>
  </si>
  <si>
    <t>SNTGCM68M01A944H</t>
  </si>
  <si>
    <t>OIKOS progetti S.r.l</t>
  </si>
  <si>
    <t xml:space="preserve">PARAGON Business Advisors S.r.l. </t>
  </si>
  <si>
    <t>SINTESI S.r.l</t>
  </si>
  <si>
    <t xml:space="preserve">Studio Associato WASTELAB </t>
  </si>
  <si>
    <t>AMBIENTEITALIA SRL</t>
  </si>
  <si>
    <t>SINLOC SPA</t>
  </si>
  <si>
    <t xml:space="preserve">COSEPURI SOC. COOPO. P.A.  
</t>
  </si>
  <si>
    <t xml:space="preserve"> GRUPPO IGEAM - </t>
  </si>
  <si>
    <t xml:space="preserve">  DELOITTE CONSULTING S.R.L.</t>
  </si>
  <si>
    <t xml:space="preserve">DE VIZIA TRANSFER S.P.A. </t>
  </si>
  <si>
    <t>URBASER S.A.</t>
  </si>
  <si>
    <t xml:space="preserve">Hera  spa 
</t>
  </si>
  <si>
    <t xml:space="preserve">Consorzio Formula Ambiente Soc. Coop. 
</t>
  </si>
  <si>
    <t>02- MANDATARIA</t>
  </si>
  <si>
    <t xml:space="preserve">Ciclat Trasporti Ambiente 
Società  Cooperativa
</t>
  </si>
  <si>
    <t>A79524054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</si>
</sst>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\-&quot;€&quot;\ #,##0.00"/>
    <numFmt numFmtId="43" formatCode="_-* #,##0.00_-;\-* #,##0.00_-;_-* &quot;-&quot;??_-;_-@_-"/>
    <numFmt numFmtId="164" formatCode="_-[$€-410]\ * #,##0.00_-;\-[$€-410]\ * #,##0.00_-;_-[$€-410]\ * &quot;-&quot;??_-;_-@_-"/>
    <numFmt numFmtId="165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333333"/>
      <name val="Arial"/>
      <family val="2"/>
    </font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8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0"/>
  <sheetViews>
    <sheetView tabSelected="1" zoomScale="85" zoomScaleNormal="85" workbookViewId="0">
      <pane ySplit="1" topLeftCell="A20" activePane="bottomLeft" state="frozen"/>
      <selection pane="bottomLeft" activeCell="B20" sqref="B20"/>
    </sheetView>
  </sheetViews>
  <sheetFormatPr defaultRowHeight="12.75" x14ac:dyDescent="0.2"/>
  <cols>
    <col min="1" max="1" width="15.140625" style="5" customWidth="1"/>
    <col min="2" max="3" width="22.7109375" style="5" customWidth="1"/>
    <col min="4" max="4" width="23.5703125" style="5" customWidth="1"/>
    <col min="5" max="5" width="32.28515625" style="5" customWidth="1"/>
    <col min="6" max="6" width="24.140625" style="5" customWidth="1"/>
    <col min="7" max="37" width="33.85546875" style="5" customWidth="1"/>
    <col min="38" max="39" width="33.7109375" style="5" customWidth="1"/>
    <col min="40" max="40" width="25.140625" style="5" customWidth="1"/>
    <col min="41" max="41" width="12.7109375" style="5" customWidth="1"/>
    <col min="42" max="42" width="15.7109375" style="5" customWidth="1"/>
    <col min="43" max="43" width="16.28515625" style="5" customWidth="1"/>
    <col min="44" max="16384" width="9.140625" style="1"/>
  </cols>
  <sheetData>
    <row r="1" spans="1:43" ht="57.75" customHeight="1" x14ac:dyDescent="0.2">
      <c r="A1" s="17" t="s">
        <v>0</v>
      </c>
      <c r="B1" s="17" t="s">
        <v>237</v>
      </c>
      <c r="C1" s="17" t="s">
        <v>238</v>
      </c>
      <c r="D1" s="17" t="s">
        <v>4</v>
      </c>
      <c r="E1" s="17" t="s">
        <v>1</v>
      </c>
      <c r="F1" s="17" t="s">
        <v>2</v>
      </c>
      <c r="G1" s="17" t="s">
        <v>240</v>
      </c>
      <c r="H1" s="17" t="s">
        <v>241</v>
      </c>
      <c r="I1" s="17" t="s">
        <v>572</v>
      </c>
      <c r="J1" s="17" t="s">
        <v>242</v>
      </c>
      <c r="K1" s="17" t="s">
        <v>243</v>
      </c>
      <c r="L1" s="17" t="s">
        <v>572</v>
      </c>
      <c r="M1" s="17" t="s">
        <v>244</v>
      </c>
      <c r="N1" s="17" t="s">
        <v>245</v>
      </c>
      <c r="O1" s="17" t="s">
        <v>572</v>
      </c>
      <c r="P1" s="17" t="s">
        <v>246</v>
      </c>
      <c r="Q1" s="17" t="s">
        <v>247</v>
      </c>
      <c r="R1" s="17" t="s">
        <v>572</v>
      </c>
      <c r="S1" s="17" t="s">
        <v>248</v>
      </c>
      <c r="T1" s="17" t="s">
        <v>249</v>
      </c>
      <c r="U1" s="17" t="s">
        <v>572</v>
      </c>
      <c r="V1" s="17" t="s">
        <v>491</v>
      </c>
      <c r="W1" s="17" t="s">
        <v>492</v>
      </c>
      <c r="X1" s="17" t="s">
        <v>572</v>
      </c>
      <c r="Y1" s="17" t="s">
        <v>493</v>
      </c>
      <c r="Z1" s="17" t="s">
        <v>494</v>
      </c>
      <c r="AA1" s="17" t="s">
        <v>572</v>
      </c>
      <c r="AB1" s="17" t="s">
        <v>495</v>
      </c>
      <c r="AC1" s="17" t="s">
        <v>496</v>
      </c>
      <c r="AD1" s="17" t="s">
        <v>572</v>
      </c>
      <c r="AE1" s="17" t="s">
        <v>497</v>
      </c>
      <c r="AF1" s="17" t="s">
        <v>498</v>
      </c>
      <c r="AG1" s="17" t="s">
        <v>572</v>
      </c>
      <c r="AH1" s="17" t="s">
        <v>514</v>
      </c>
      <c r="AI1" s="17" t="s">
        <v>515</v>
      </c>
      <c r="AJ1" s="17" t="s">
        <v>572</v>
      </c>
      <c r="AK1" s="17" t="s">
        <v>3</v>
      </c>
      <c r="AL1" s="17" t="s">
        <v>238</v>
      </c>
      <c r="AM1" s="17" t="s">
        <v>572</v>
      </c>
      <c r="AN1" s="17" t="s">
        <v>250</v>
      </c>
      <c r="AO1" s="17" t="s">
        <v>15</v>
      </c>
      <c r="AP1" s="17" t="s">
        <v>539</v>
      </c>
      <c r="AQ1" s="17" t="s">
        <v>251</v>
      </c>
    </row>
    <row r="2" spans="1:43" s="5" customFormat="1" ht="118.5" customHeight="1" x14ac:dyDescent="0.2">
      <c r="A2" s="12" t="s">
        <v>579</v>
      </c>
      <c r="B2" s="12" t="s">
        <v>239</v>
      </c>
      <c r="C2" s="12">
        <v>91342750378</v>
      </c>
      <c r="D2" s="12" t="s">
        <v>166</v>
      </c>
      <c r="E2" s="11" t="s">
        <v>141</v>
      </c>
      <c r="F2" s="12" t="s">
        <v>8</v>
      </c>
      <c r="G2" s="12" t="s">
        <v>374</v>
      </c>
      <c r="H2" s="12">
        <v>10203070155</v>
      </c>
      <c r="I2" s="12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2" t="s">
        <v>374</v>
      </c>
      <c r="AL2" s="12">
        <v>10203070155</v>
      </c>
      <c r="AM2" s="12"/>
      <c r="AN2" s="12">
        <v>855</v>
      </c>
      <c r="AO2" s="16">
        <v>43466</v>
      </c>
      <c r="AP2" s="16">
        <v>43830</v>
      </c>
      <c r="AQ2" s="17"/>
    </row>
    <row r="3" spans="1:43" s="5" customFormat="1" ht="57.75" customHeight="1" x14ac:dyDescent="0.2">
      <c r="A3" s="12" t="s">
        <v>581</v>
      </c>
      <c r="B3" s="12" t="s">
        <v>239</v>
      </c>
      <c r="C3" s="12">
        <v>91342750378</v>
      </c>
      <c r="D3" s="12" t="s">
        <v>166</v>
      </c>
      <c r="E3" s="11" t="s">
        <v>141</v>
      </c>
      <c r="F3" s="12" t="s">
        <v>8</v>
      </c>
      <c r="G3" s="12" t="s">
        <v>374</v>
      </c>
      <c r="H3" s="12">
        <v>10203070155</v>
      </c>
      <c r="I3" s="12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2" t="s">
        <v>374</v>
      </c>
      <c r="AL3" s="12">
        <v>10203070155</v>
      </c>
      <c r="AM3" s="12"/>
      <c r="AN3" s="12">
        <v>980</v>
      </c>
      <c r="AO3" s="16">
        <v>43466</v>
      </c>
      <c r="AP3" s="16">
        <v>43830</v>
      </c>
      <c r="AQ3" s="17"/>
    </row>
    <row r="4" spans="1:43" s="5" customFormat="1" ht="57.75" customHeight="1" x14ac:dyDescent="0.2">
      <c r="A4" s="12" t="s">
        <v>582</v>
      </c>
      <c r="B4" s="12" t="s">
        <v>239</v>
      </c>
      <c r="C4" s="12">
        <v>91342750378</v>
      </c>
      <c r="D4" s="12" t="s">
        <v>166</v>
      </c>
      <c r="E4" s="11" t="s">
        <v>141</v>
      </c>
      <c r="F4" s="12" t="s">
        <v>8</v>
      </c>
      <c r="G4" s="12" t="s">
        <v>374</v>
      </c>
      <c r="H4" s="12">
        <v>10203070155</v>
      </c>
      <c r="I4" s="12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2" t="s">
        <v>374</v>
      </c>
      <c r="AL4" s="12">
        <v>10203070155</v>
      </c>
      <c r="AM4" s="12"/>
      <c r="AN4" s="12">
        <v>1202.5</v>
      </c>
      <c r="AO4" s="16">
        <v>43466</v>
      </c>
      <c r="AP4" s="16">
        <v>43830</v>
      </c>
      <c r="AQ4" s="17"/>
    </row>
    <row r="5" spans="1:43" s="5" customFormat="1" ht="57.75" customHeight="1" x14ac:dyDescent="0.2">
      <c r="A5" s="12" t="s">
        <v>583</v>
      </c>
      <c r="B5" s="12" t="s">
        <v>239</v>
      </c>
      <c r="C5" s="12">
        <v>91342750378</v>
      </c>
      <c r="D5" s="12" t="s">
        <v>166</v>
      </c>
      <c r="E5" s="11" t="s">
        <v>141</v>
      </c>
      <c r="F5" s="12" t="s">
        <v>8</v>
      </c>
      <c r="G5" s="12" t="s">
        <v>374</v>
      </c>
      <c r="H5" s="12">
        <v>10203070155</v>
      </c>
      <c r="I5" s="12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2" t="s">
        <v>374</v>
      </c>
      <c r="AL5" s="12">
        <v>10203070155</v>
      </c>
      <c r="AM5" s="12"/>
      <c r="AN5" s="12">
        <v>560</v>
      </c>
      <c r="AO5" s="16">
        <v>43466</v>
      </c>
      <c r="AP5" s="16">
        <v>43830</v>
      </c>
      <c r="AQ5" s="17"/>
    </row>
    <row r="6" spans="1:43" s="5" customFormat="1" ht="57.75" customHeight="1" x14ac:dyDescent="0.2">
      <c r="A6" s="12" t="s">
        <v>584</v>
      </c>
      <c r="B6" s="12" t="s">
        <v>239</v>
      </c>
      <c r="C6" s="12">
        <v>91342750378</v>
      </c>
      <c r="D6" s="12" t="s">
        <v>166</v>
      </c>
      <c r="E6" s="11" t="s">
        <v>141</v>
      </c>
      <c r="F6" s="12" t="s">
        <v>8</v>
      </c>
      <c r="G6" s="12" t="s">
        <v>374</v>
      </c>
      <c r="H6" s="12">
        <v>10203070155</v>
      </c>
      <c r="I6" s="1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2" t="s">
        <v>374</v>
      </c>
      <c r="AL6" s="12">
        <v>10203070155</v>
      </c>
      <c r="AM6" s="12"/>
      <c r="AN6" s="12">
        <v>11500</v>
      </c>
      <c r="AO6" s="16">
        <v>43466</v>
      </c>
      <c r="AP6" s="16">
        <v>43830</v>
      </c>
      <c r="AQ6" s="17"/>
    </row>
    <row r="7" spans="1:43" s="5" customFormat="1" ht="57.75" customHeight="1" x14ac:dyDescent="0.2">
      <c r="A7" s="12" t="s">
        <v>585</v>
      </c>
      <c r="B7" s="12" t="s">
        <v>239</v>
      </c>
      <c r="C7" s="12">
        <v>91342750378</v>
      </c>
      <c r="D7" s="12" t="s">
        <v>166</v>
      </c>
      <c r="E7" s="11" t="s">
        <v>141</v>
      </c>
      <c r="F7" s="12" t="s">
        <v>8</v>
      </c>
      <c r="G7" s="12" t="s">
        <v>374</v>
      </c>
      <c r="H7" s="12">
        <v>10203070155</v>
      </c>
      <c r="I7" s="12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2" t="s">
        <v>374</v>
      </c>
      <c r="AL7" s="12">
        <v>10203070155</v>
      </c>
      <c r="AM7" s="12"/>
      <c r="AN7" s="12">
        <v>4390</v>
      </c>
      <c r="AO7" s="16">
        <v>43466</v>
      </c>
      <c r="AP7" s="16">
        <v>43830</v>
      </c>
      <c r="AQ7" s="17"/>
    </row>
    <row r="8" spans="1:43" s="5" customFormat="1" ht="57.75" customHeight="1" x14ac:dyDescent="0.2">
      <c r="A8" s="12" t="s">
        <v>586</v>
      </c>
      <c r="B8" s="12" t="s">
        <v>239</v>
      </c>
      <c r="C8" s="12">
        <v>91342750378</v>
      </c>
      <c r="D8" s="12" t="s">
        <v>166</v>
      </c>
      <c r="E8" s="11" t="s">
        <v>141</v>
      </c>
      <c r="F8" s="12" t="s">
        <v>8</v>
      </c>
      <c r="G8" s="12" t="s">
        <v>374</v>
      </c>
      <c r="H8" s="12">
        <v>10203070155</v>
      </c>
      <c r="I8" s="12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2" t="s">
        <v>374</v>
      </c>
      <c r="AL8" s="12">
        <v>10203070155</v>
      </c>
      <c r="AM8" s="12"/>
      <c r="AN8" s="12">
        <v>1267</v>
      </c>
      <c r="AO8" s="16">
        <v>43466</v>
      </c>
      <c r="AP8" s="16">
        <v>43830</v>
      </c>
      <c r="AQ8" s="17"/>
    </row>
    <row r="9" spans="1:43" s="5" customFormat="1" ht="57.75" customHeight="1" x14ac:dyDescent="0.2">
      <c r="A9" s="12" t="s">
        <v>587</v>
      </c>
      <c r="B9" s="12" t="s">
        <v>239</v>
      </c>
      <c r="C9" s="12">
        <v>91342750378</v>
      </c>
      <c r="D9" s="12" t="s">
        <v>166</v>
      </c>
      <c r="E9" s="11" t="s">
        <v>141</v>
      </c>
      <c r="F9" s="12" t="s">
        <v>8</v>
      </c>
      <c r="G9" s="12" t="s">
        <v>374</v>
      </c>
      <c r="H9" s="12">
        <v>10203070155</v>
      </c>
      <c r="I9" s="1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2" t="s">
        <v>374</v>
      </c>
      <c r="AL9" s="12">
        <v>10203070155</v>
      </c>
      <c r="AM9" s="12"/>
      <c r="AN9" s="12">
        <v>976</v>
      </c>
      <c r="AO9" s="16">
        <v>43466</v>
      </c>
      <c r="AP9" s="16">
        <v>43830</v>
      </c>
      <c r="AQ9" s="17"/>
    </row>
    <row r="10" spans="1:43" s="5" customFormat="1" ht="57.75" customHeight="1" x14ac:dyDescent="0.2">
      <c r="A10" s="12" t="s">
        <v>588</v>
      </c>
      <c r="B10" s="12" t="s">
        <v>239</v>
      </c>
      <c r="C10" s="12">
        <v>91342750378</v>
      </c>
      <c r="D10" s="12" t="s">
        <v>166</v>
      </c>
      <c r="E10" s="11" t="s">
        <v>141</v>
      </c>
      <c r="F10" s="12" t="s">
        <v>8</v>
      </c>
      <c r="G10" s="12" t="s">
        <v>374</v>
      </c>
      <c r="H10" s="12">
        <v>10203070155</v>
      </c>
      <c r="I10" s="1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2" t="s">
        <v>374</v>
      </c>
      <c r="AL10" s="12">
        <v>10203070155</v>
      </c>
      <c r="AM10" s="12"/>
      <c r="AN10" s="12">
        <v>1260</v>
      </c>
      <c r="AO10" s="16">
        <v>43466</v>
      </c>
      <c r="AP10" s="16">
        <v>43830</v>
      </c>
      <c r="AQ10" s="17"/>
    </row>
    <row r="11" spans="1:43" s="5" customFormat="1" ht="57.75" customHeight="1" x14ac:dyDescent="0.2">
      <c r="A11" s="12" t="s">
        <v>589</v>
      </c>
      <c r="B11" s="12" t="s">
        <v>239</v>
      </c>
      <c r="C11" s="12">
        <v>91342750378</v>
      </c>
      <c r="D11" s="12" t="s">
        <v>166</v>
      </c>
      <c r="E11" s="11" t="s">
        <v>141</v>
      </c>
      <c r="F11" s="12" t="s">
        <v>8</v>
      </c>
      <c r="G11" s="12" t="s">
        <v>374</v>
      </c>
      <c r="H11" s="12">
        <v>10203070155</v>
      </c>
      <c r="I11" s="1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2" t="s">
        <v>374</v>
      </c>
      <c r="AL11" s="12">
        <v>10203070155</v>
      </c>
      <c r="AM11" s="12"/>
      <c r="AN11" s="12">
        <v>978</v>
      </c>
      <c r="AO11" s="16">
        <v>43466</v>
      </c>
      <c r="AP11" s="16">
        <v>43830</v>
      </c>
      <c r="AQ11" s="17"/>
    </row>
    <row r="12" spans="1:43" s="5" customFormat="1" ht="57.75" customHeight="1" x14ac:dyDescent="0.2">
      <c r="A12" s="12" t="s">
        <v>590</v>
      </c>
      <c r="B12" s="12" t="s">
        <v>239</v>
      </c>
      <c r="C12" s="12">
        <v>91342750378</v>
      </c>
      <c r="D12" s="12" t="s">
        <v>166</v>
      </c>
      <c r="E12" s="11" t="s">
        <v>141</v>
      </c>
      <c r="F12" s="12" t="s">
        <v>8</v>
      </c>
      <c r="G12" s="12" t="s">
        <v>374</v>
      </c>
      <c r="H12" s="12">
        <v>10203070155</v>
      </c>
      <c r="I12" s="12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2" t="s">
        <v>374</v>
      </c>
      <c r="AL12" s="12">
        <v>10203070155</v>
      </c>
      <c r="AM12" s="12"/>
      <c r="AN12" s="12">
        <v>550</v>
      </c>
      <c r="AO12" s="16">
        <v>43466</v>
      </c>
      <c r="AP12" s="16">
        <v>43830</v>
      </c>
      <c r="AQ12" s="17"/>
    </row>
    <row r="13" spans="1:43" ht="137.25" customHeight="1" x14ac:dyDescent="0.2">
      <c r="A13" s="12" t="s">
        <v>570</v>
      </c>
      <c r="B13" s="12" t="s">
        <v>239</v>
      </c>
      <c r="C13" s="12">
        <v>91342750378</v>
      </c>
      <c r="D13" s="12" t="s">
        <v>166</v>
      </c>
      <c r="E13" s="11" t="s">
        <v>571</v>
      </c>
      <c r="F13" s="11" t="s">
        <v>196</v>
      </c>
      <c r="G13" s="11" t="s">
        <v>355</v>
      </c>
      <c r="H13" s="11" t="s">
        <v>354</v>
      </c>
      <c r="I13" s="11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1" t="s">
        <v>355</v>
      </c>
      <c r="AL13" s="11" t="s">
        <v>354</v>
      </c>
      <c r="AM13" s="11"/>
      <c r="AN13" s="12">
        <v>9720</v>
      </c>
      <c r="AO13" s="16">
        <v>43461</v>
      </c>
      <c r="AP13" s="16">
        <v>44196</v>
      </c>
      <c r="AQ13" s="12"/>
    </row>
    <row r="14" spans="1:43" ht="126" customHeight="1" x14ac:dyDescent="0.2">
      <c r="A14" s="11" t="s">
        <v>568</v>
      </c>
      <c r="B14" s="12" t="s">
        <v>239</v>
      </c>
      <c r="C14" s="12">
        <v>91342750378</v>
      </c>
      <c r="D14" s="12" t="s">
        <v>102</v>
      </c>
      <c r="E14" s="11" t="s">
        <v>567</v>
      </c>
      <c r="F14" s="11" t="s">
        <v>196</v>
      </c>
      <c r="G14" s="11" t="s">
        <v>569</v>
      </c>
      <c r="H14" s="12" t="s">
        <v>580</v>
      </c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1" t="s">
        <v>569</v>
      </c>
      <c r="AL14" s="12" t="s">
        <v>580</v>
      </c>
      <c r="AM14" s="18"/>
      <c r="AN14" s="12">
        <f>15592.65+623.71</f>
        <v>16216.36</v>
      </c>
      <c r="AO14" s="16">
        <v>43452</v>
      </c>
      <c r="AP14" s="20"/>
      <c r="AQ14" s="11"/>
    </row>
    <row r="15" spans="1:43" ht="112.5" customHeight="1" x14ac:dyDescent="0.2">
      <c r="A15" s="11" t="s">
        <v>566</v>
      </c>
      <c r="B15" s="12" t="s">
        <v>239</v>
      </c>
      <c r="C15" s="12">
        <v>91342750378</v>
      </c>
      <c r="D15" s="12" t="s">
        <v>102</v>
      </c>
      <c r="E15" s="11" t="s">
        <v>567</v>
      </c>
      <c r="F15" s="11" t="s">
        <v>196</v>
      </c>
      <c r="G15" s="11" t="s">
        <v>516</v>
      </c>
      <c r="H15" s="12" t="s">
        <v>262</v>
      </c>
      <c r="I15" s="1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1" t="s">
        <v>516</v>
      </c>
      <c r="AL15" s="12" t="s">
        <v>262</v>
      </c>
      <c r="AM15" s="18"/>
      <c r="AN15" s="12">
        <v>9360</v>
      </c>
      <c r="AO15" s="16">
        <v>43451</v>
      </c>
      <c r="AP15" s="18"/>
      <c r="AQ15" s="17"/>
    </row>
    <row r="16" spans="1:43" ht="57.75" customHeight="1" x14ac:dyDescent="0.2">
      <c r="A16" s="11" t="s">
        <v>564</v>
      </c>
      <c r="B16" s="12" t="s">
        <v>239</v>
      </c>
      <c r="C16" s="12">
        <v>91342750378</v>
      </c>
      <c r="D16" s="11" t="s">
        <v>166</v>
      </c>
      <c r="E16" s="11" t="s">
        <v>565</v>
      </c>
      <c r="F16" s="12" t="s">
        <v>52</v>
      </c>
      <c r="G16" s="11" t="s">
        <v>276</v>
      </c>
      <c r="H16" s="11">
        <v>8526440154</v>
      </c>
      <c r="I16" s="11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1" t="s">
        <v>276</v>
      </c>
      <c r="AL16" s="11">
        <v>8526440154</v>
      </c>
      <c r="AM16" s="11"/>
      <c r="AN16" s="12">
        <v>3500</v>
      </c>
      <c r="AO16" s="16">
        <v>43466</v>
      </c>
      <c r="AP16" s="16">
        <v>43830</v>
      </c>
      <c r="AQ16" s="19"/>
    </row>
    <row r="17" spans="1:43" ht="57.75" customHeight="1" x14ac:dyDescent="0.2">
      <c r="A17" s="11" t="s">
        <v>561</v>
      </c>
      <c r="B17" s="12" t="s">
        <v>239</v>
      </c>
      <c r="C17" s="12">
        <v>91342750378</v>
      </c>
      <c r="D17" s="11" t="s">
        <v>166</v>
      </c>
      <c r="E17" s="11" t="s">
        <v>562</v>
      </c>
      <c r="F17" s="11" t="s">
        <v>196</v>
      </c>
      <c r="G17" s="12" t="s">
        <v>563</v>
      </c>
      <c r="H17" s="12">
        <v>10209790152</v>
      </c>
      <c r="I17" s="18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2" t="s">
        <v>563</v>
      </c>
      <c r="AL17" s="12">
        <v>10209790152</v>
      </c>
      <c r="AM17" s="18"/>
      <c r="AN17" s="12">
        <v>4200</v>
      </c>
      <c r="AO17" s="16">
        <v>43419</v>
      </c>
      <c r="AP17" s="16">
        <v>44196</v>
      </c>
      <c r="AQ17" s="19"/>
    </row>
    <row r="18" spans="1:43" ht="110.25" customHeight="1" x14ac:dyDescent="0.2">
      <c r="A18" s="11" t="s">
        <v>559</v>
      </c>
      <c r="B18" s="12" t="s">
        <v>239</v>
      </c>
      <c r="C18" s="12">
        <v>91342750378</v>
      </c>
      <c r="D18" s="11" t="s">
        <v>166</v>
      </c>
      <c r="E18" s="11" t="s">
        <v>560</v>
      </c>
      <c r="F18" s="11" t="s">
        <v>196</v>
      </c>
      <c r="G18" s="12" t="s">
        <v>438</v>
      </c>
      <c r="H18" s="12">
        <v>6188330150</v>
      </c>
      <c r="I18" s="1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2" t="s">
        <v>438</v>
      </c>
      <c r="AL18" s="12">
        <v>6188330150</v>
      </c>
      <c r="AM18" s="12"/>
      <c r="AN18" s="12">
        <v>2461</v>
      </c>
      <c r="AO18" s="16">
        <v>43417</v>
      </c>
      <c r="AP18" s="16">
        <v>43465</v>
      </c>
      <c r="AQ18" s="12"/>
    </row>
    <row r="19" spans="1:43" ht="57.75" customHeight="1" x14ac:dyDescent="0.2">
      <c r="A19" s="11" t="s">
        <v>556</v>
      </c>
      <c r="B19" s="12" t="s">
        <v>239</v>
      </c>
      <c r="C19" s="12">
        <v>91342750378</v>
      </c>
      <c r="D19" s="11" t="s">
        <v>166</v>
      </c>
      <c r="E19" s="11" t="s">
        <v>557</v>
      </c>
      <c r="F19" s="12" t="s">
        <v>52</v>
      </c>
      <c r="G19" s="11" t="s">
        <v>558</v>
      </c>
      <c r="H19" s="12">
        <v>905811006</v>
      </c>
      <c r="I19" s="18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1" t="s">
        <v>558</v>
      </c>
      <c r="AL19" s="12">
        <v>905811006</v>
      </c>
      <c r="AM19" s="18"/>
      <c r="AN19" s="12">
        <v>5000</v>
      </c>
      <c r="AO19" s="16">
        <v>43407</v>
      </c>
      <c r="AP19" s="16">
        <v>44318</v>
      </c>
      <c r="AQ19" s="12">
        <v>28.95</v>
      </c>
    </row>
    <row r="20" spans="1:43" ht="114.75" customHeight="1" x14ac:dyDescent="0.2">
      <c r="A20" s="11" t="s">
        <v>554</v>
      </c>
      <c r="B20" s="12" t="s">
        <v>239</v>
      </c>
      <c r="C20" s="12">
        <v>91342750378</v>
      </c>
      <c r="D20" s="11" t="s">
        <v>166</v>
      </c>
      <c r="E20" s="11" t="s">
        <v>555</v>
      </c>
      <c r="F20" s="12" t="s">
        <v>52</v>
      </c>
      <c r="G20" s="11" t="s">
        <v>413</v>
      </c>
      <c r="H20" s="11">
        <v>3182161202</v>
      </c>
      <c r="I20" s="11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1" t="s">
        <v>413</v>
      </c>
      <c r="AL20" s="11">
        <v>3182161202</v>
      </c>
      <c r="AM20" s="11"/>
      <c r="AN20" s="12">
        <v>3027.24</v>
      </c>
      <c r="AO20" s="16">
        <v>43405</v>
      </c>
      <c r="AP20" s="16">
        <v>43769</v>
      </c>
      <c r="AQ20" s="12"/>
    </row>
    <row r="21" spans="1:43" ht="153" customHeight="1" x14ac:dyDescent="0.2">
      <c r="A21" s="35" t="s">
        <v>14</v>
      </c>
      <c r="B21" s="12" t="s">
        <v>239</v>
      </c>
      <c r="C21" s="12">
        <v>91342750378</v>
      </c>
      <c r="D21" s="11" t="s">
        <v>166</v>
      </c>
      <c r="E21" s="11" t="s">
        <v>553</v>
      </c>
      <c r="F21" s="11" t="s">
        <v>552</v>
      </c>
      <c r="G21" s="12" t="s">
        <v>385</v>
      </c>
      <c r="H21" s="12">
        <v>2770891204</v>
      </c>
      <c r="I21" s="12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2" t="s">
        <v>385</v>
      </c>
      <c r="AL21" s="12">
        <v>2770891204</v>
      </c>
      <c r="AM21" s="12"/>
      <c r="AN21" s="12">
        <v>955</v>
      </c>
      <c r="AO21" s="16">
        <v>43384</v>
      </c>
      <c r="AP21" s="16">
        <v>43830</v>
      </c>
      <c r="AQ21" s="17"/>
    </row>
    <row r="22" spans="1:43" s="5" customFormat="1" ht="128.25" customHeight="1" x14ac:dyDescent="0.2">
      <c r="A22" s="11" t="s">
        <v>547</v>
      </c>
      <c r="B22" s="12" t="s">
        <v>239</v>
      </c>
      <c r="C22" s="12">
        <v>91342750378</v>
      </c>
      <c r="D22" s="11" t="s">
        <v>7</v>
      </c>
      <c r="E22" s="11" t="s">
        <v>567</v>
      </c>
      <c r="F22" s="11" t="s">
        <v>229</v>
      </c>
      <c r="G22" s="11" t="s">
        <v>548</v>
      </c>
      <c r="H22" s="12" t="s">
        <v>580</v>
      </c>
      <c r="I22" s="18"/>
      <c r="J22" s="11" t="s">
        <v>549</v>
      </c>
      <c r="K22" s="12" t="s">
        <v>301</v>
      </c>
      <c r="L22" s="18"/>
      <c r="M22" s="11" t="s">
        <v>550</v>
      </c>
      <c r="N22" s="12" t="s">
        <v>592</v>
      </c>
      <c r="O22" s="18"/>
      <c r="P22" s="11" t="s">
        <v>551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1" t="s">
        <v>548</v>
      </c>
      <c r="AL22" s="12" t="s">
        <v>580</v>
      </c>
      <c r="AM22" s="18"/>
      <c r="AN22" s="12">
        <f>17652.75</f>
        <v>17652.75</v>
      </c>
      <c r="AO22" s="16">
        <v>43382</v>
      </c>
      <c r="AP22" s="18"/>
      <c r="AQ22" s="17"/>
    </row>
    <row r="23" spans="1:43" s="5" customFormat="1" ht="94.5" customHeight="1" x14ac:dyDescent="0.2">
      <c r="A23" s="11" t="s">
        <v>545</v>
      </c>
      <c r="B23" s="12" t="s">
        <v>239</v>
      </c>
      <c r="C23" s="12">
        <v>91342750378</v>
      </c>
      <c r="D23" s="12" t="s">
        <v>10</v>
      </c>
      <c r="E23" s="11" t="s">
        <v>546</v>
      </c>
      <c r="F23" s="11" t="s">
        <v>196</v>
      </c>
      <c r="G23" s="11" t="s">
        <v>404</v>
      </c>
      <c r="H23" s="11" t="s">
        <v>405</v>
      </c>
      <c r="I23" s="11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1" t="s">
        <v>404</v>
      </c>
      <c r="AL23" s="11" t="s">
        <v>405</v>
      </c>
      <c r="AM23" s="11"/>
      <c r="AN23" s="12">
        <v>3000</v>
      </c>
      <c r="AO23" s="16">
        <v>43381</v>
      </c>
      <c r="AP23" s="16">
        <v>43465</v>
      </c>
      <c r="AQ23" s="17"/>
    </row>
    <row r="24" spans="1:43" s="5" customFormat="1" ht="57.75" customHeight="1" x14ac:dyDescent="0.2">
      <c r="A24" s="11" t="s">
        <v>542</v>
      </c>
      <c r="B24" s="12" t="s">
        <v>239</v>
      </c>
      <c r="C24" s="12">
        <v>91342750378</v>
      </c>
      <c r="D24" s="11" t="s">
        <v>166</v>
      </c>
      <c r="E24" s="11" t="s">
        <v>543</v>
      </c>
      <c r="F24" s="11" t="s">
        <v>196</v>
      </c>
      <c r="G24" s="11" t="s">
        <v>544</v>
      </c>
      <c r="H24" s="11" t="s">
        <v>591</v>
      </c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1" t="s">
        <v>544</v>
      </c>
      <c r="AL24" s="11" t="s">
        <v>591</v>
      </c>
      <c r="AM24" s="18"/>
      <c r="AN24" s="12">
        <v>3270</v>
      </c>
      <c r="AO24" s="16">
        <v>43376</v>
      </c>
      <c r="AP24" s="16">
        <v>43465</v>
      </c>
      <c r="AQ24" s="19"/>
    </row>
    <row r="25" spans="1:43" ht="156.75" customHeight="1" x14ac:dyDescent="0.2">
      <c r="A25" s="11" t="s">
        <v>233</v>
      </c>
      <c r="B25" s="12" t="s">
        <v>239</v>
      </c>
      <c r="C25" s="12">
        <v>91342750378</v>
      </c>
      <c r="D25" s="11" t="s">
        <v>7</v>
      </c>
      <c r="E25" s="11" t="s">
        <v>234</v>
      </c>
      <c r="F25" s="11" t="s">
        <v>229</v>
      </c>
      <c r="G25" s="11" t="s">
        <v>597</v>
      </c>
      <c r="H25" s="12">
        <v>11560560150</v>
      </c>
      <c r="I25" s="18"/>
      <c r="J25" s="11" t="s">
        <v>593</v>
      </c>
      <c r="K25" s="11">
        <v>3431280548</v>
      </c>
      <c r="L25" s="11"/>
      <c r="M25" s="11" t="s">
        <v>594</v>
      </c>
      <c r="N25" s="11">
        <v>7742550960</v>
      </c>
      <c r="O25" s="11"/>
      <c r="P25" s="11" t="s">
        <v>598</v>
      </c>
      <c r="Q25" s="11">
        <v>3945580011</v>
      </c>
      <c r="R25" s="11"/>
      <c r="S25" s="11" t="s">
        <v>595</v>
      </c>
      <c r="T25" s="11">
        <v>3605100285</v>
      </c>
      <c r="U25" s="11"/>
      <c r="V25" s="11" t="s">
        <v>596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7"/>
      <c r="AM25" s="17"/>
      <c r="AN25" s="17"/>
      <c r="AO25" s="14"/>
      <c r="AP25" s="14"/>
      <c r="AQ25" s="12">
        <v>0</v>
      </c>
    </row>
    <row r="26" spans="1:43" ht="109.5" customHeight="1" x14ac:dyDescent="0.2">
      <c r="A26" s="11" t="s">
        <v>231</v>
      </c>
      <c r="B26" s="12" t="s">
        <v>239</v>
      </c>
      <c r="C26" s="12">
        <v>91342750378</v>
      </c>
      <c r="D26" s="11" t="s">
        <v>7</v>
      </c>
      <c r="E26" s="11" t="s">
        <v>232</v>
      </c>
      <c r="F26" s="11" t="s">
        <v>196</v>
      </c>
      <c r="G26" s="11" t="s">
        <v>253</v>
      </c>
      <c r="H26" s="11">
        <v>940570435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 t="s">
        <v>252</v>
      </c>
      <c r="AL26" s="11">
        <v>940570435</v>
      </c>
      <c r="AM26" s="11"/>
      <c r="AN26" s="11">
        <v>4706.1000000000004</v>
      </c>
      <c r="AO26" s="14">
        <v>43363</v>
      </c>
      <c r="AP26" s="14">
        <v>43363</v>
      </c>
      <c r="AQ26" s="12">
        <v>0</v>
      </c>
    </row>
    <row r="27" spans="1:43" ht="221.25" customHeight="1" x14ac:dyDescent="0.2">
      <c r="A27" s="11" t="s">
        <v>230</v>
      </c>
      <c r="B27" s="12" t="s">
        <v>239</v>
      </c>
      <c r="C27" s="12">
        <v>91342750378</v>
      </c>
      <c r="D27" s="11" t="s">
        <v>75</v>
      </c>
      <c r="E27" s="11" t="s">
        <v>228</v>
      </c>
      <c r="F27" s="11" t="s">
        <v>229</v>
      </c>
      <c r="G27" s="11" t="s">
        <v>263</v>
      </c>
      <c r="H27" s="11" t="s">
        <v>254</v>
      </c>
      <c r="I27" s="11"/>
      <c r="J27" s="11" t="s">
        <v>255</v>
      </c>
      <c r="K27" s="11" t="s">
        <v>256</v>
      </c>
      <c r="L27" s="11"/>
      <c r="M27" s="11" t="s">
        <v>257</v>
      </c>
      <c r="N27" s="11" t="s">
        <v>258</v>
      </c>
      <c r="O27" s="11"/>
      <c r="P27" s="11" t="s">
        <v>259</v>
      </c>
      <c r="Q27" s="11" t="s">
        <v>260</v>
      </c>
      <c r="R27" s="11"/>
      <c r="S27" s="11" t="s">
        <v>261</v>
      </c>
      <c r="T27" s="11" t="s">
        <v>262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 t="s">
        <v>255</v>
      </c>
      <c r="AL27" s="11" t="s">
        <v>264</v>
      </c>
      <c r="AM27" s="11"/>
      <c r="AN27" s="11">
        <v>970</v>
      </c>
      <c r="AO27" s="14">
        <v>43346</v>
      </c>
      <c r="AP27" s="14"/>
      <c r="AQ27" s="12">
        <v>0</v>
      </c>
    </row>
    <row r="28" spans="1:43" ht="293.25" customHeight="1" x14ac:dyDescent="0.2">
      <c r="A28" s="11" t="s">
        <v>227</v>
      </c>
      <c r="B28" s="12" t="s">
        <v>239</v>
      </c>
      <c r="C28" s="12">
        <v>91342750378</v>
      </c>
      <c r="D28" s="11" t="s">
        <v>166</v>
      </c>
      <c r="E28" s="11" t="s">
        <v>228</v>
      </c>
      <c r="F28" s="11" t="s">
        <v>229</v>
      </c>
      <c r="G28" s="11" t="s">
        <v>274</v>
      </c>
      <c r="H28" s="11" t="s">
        <v>265</v>
      </c>
      <c r="I28" s="11"/>
      <c r="J28" s="11" t="s">
        <v>266</v>
      </c>
      <c r="K28" s="11" t="s">
        <v>267</v>
      </c>
      <c r="L28" s="11"/>
      <c r="M28" s="11" t="s">
        <v>268</v>
      </c>
      <c r="N28" s="11" t="s">
        <v>269</v>
      </c>
      <c r="O28" s="11"/>
      <c r="P28" s="11" t="s">
        <v>270</v>
      </c>
      <c r="Q28" s="11" t="s">
        <v>271</v>
      </c>
      <c r="R28" s="11"/>
      <c r="S28" s="11" t="s">
        <v>272</v>
      </c>
      <c r="T28" s="11" t="s">
        <v>273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 t="s">
        <v>272</v>
      </c>
      <c r="AL28" s="11" t="s">
        <v>273</v>
      </c>
      <c r="AM28" s="11"/>
      <c r="AN28" s="11">
        <v>3000</v>
      </c>
      <c r="AO28" s="14">
        <v>43305</v>
      </c>
      <c r="AP28" s="14"/>
      <c r="AQ28" s="12">
        <v>0</v>
      </c>
    </row>
    <row r="29" spans="1:43" ht="214.5" customHeight="1" x14ac:dyDescent="0.2">
      <c r="A29" s="11" t="s">
        <v>225</v>
      </c>
      <c r="B29" s="12" t="s">
        <v>239</v>
      </c>
      <c r="C29" s="12">
        <v>91342750378</v>
      </c>
      <c r="D29" s="11" t="s">
        <v>7</v>
      </c>
      <c r="E29" s="11" t="s">
        <v>226</v>
      </c>
      <c r="F29" s="11" t="s">
        <v>219</v>
      </c>
      <c r="G29" s="11" t="s">
        <v>275</v>
      </c>
      <c r="H29" s="11">
        <v>1788080156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 t="s">
        <v>275</v>
      </c>
      <c r="AL29" s="11">
        <v>1788080156</v>
      </c>
      <c r="AM29" s="11"/>
      <c r="AN29" s="11">
        <v>4002.36</v>
      </c>
      <c r="AO29" s="14">
        <v>43305</v>
      </c>
      <c r="AP29" s="14">
        <v>44400</v>
      </c>
      <c r="AQ29" s="11">
        <v>348</v>
      </c>
    </row>
    <row r="30" spans="1:43" ht="120.75" customHeight="1" x14ac:dyDescent="0.2">
      <c r="A30" s="11" t="s">
        <v>223</v>
      </c>
      <c r="B30" s="12" t="s">
        <v>239</v>
      </c>
      <c r="C30" s="12">
        <v>91342750378</v>
      </c>
      <c r="D30" s="11" t="s">
        <v>7</v>
      </c>
      <c r="E30" s="11" t="s">
        <v>224</v>
      </c>
      <c r="F30" s="11" t="s">
        <v>219</v>
      </c>
      <c r="G30" s="11" t="s">
        <v>276</v>
      </c>
      <c r="H30" s="11">
        <v>8526440154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 t="s">
        <v>276</v>
      </c>
      <c r="AL30" s="11">
        <v>8526440154</v>
      </c>
      <c r="AM30" s="11"/>
      <c r="AN30" s="11">
        <v>286.89</v>
      </c>
      <c r="AO30" s="14">
        <v>43374</v>
      </c>
      <c r="AP30" s="14">
        <v>43465</v>
      </c>
      <c r="AQ30" s="11">
        <v>0</v>
      </c>
    </row>
    <row r="31" spans="1:43" ht="109.5" customHeight="1" x14ac:dyDescent="0.2">
      <c r="A31" s="11" t="s">
        <v>221</v>
      </c>
      <c r="B31" s="12" t="s">
        <v>239</v>
      </c>
      <c r="C31" s="12">
        <v>91342750378</v>
      </c>
      <c r="D31" s="11" t="s">
        <v>7</v>
      </c>
      <c r="E31" s="11" t="s">
        <v>222</v>
      </c>
      <c r="F31" s="12" t="s">
        <v>196</v>
      </c>
      <c r="G31" s="11" t="s">
        <v>277</v>
      </c>
      <c r="H31" s="11">
        <v>1486330309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 t="s">
        <v>277</v>
      </c>
      <c r="AL31" s="11">
        <v>1486330309</v>
      </c>
      <c r="AM31" s="11"/>
      <c r="AN31" s="12" t="s">
        <v>235</v>
      </c>
      <c r="AO31" s="14">
        <v>43285</v>
      </c>
      <c r="AP31" s="14">
        <v>43285</v>
      </c>
      <c r="AQ31" s="11">
        <v>8383.44</v>
      </c>
    </row>
    <row r="32" spans="1:43" ht="117" customHeight="1" x14ac:dyDescent="0.2">
      <c r="A32" s="11" t="s">
        <v>217</v>
      </c>
      <c r="B32" s="12" t="s">
        <v>239</v>
      </c>
      <c r="C32" s="12">
        <v>91342750378</v>
      </c>
      <c r="D32" s="11" t="s">
        <v>166</v>
      </c>
      <c r="E32" s="11" t="s">
        <v>218</v>
      </c>
      <c r="F32" s="11" t="s">
        <v>219</v>
      </c>
      <c r="G32" s="11" t="s">
        <v>278</v>
      </c>
      <c r="H32" s="11">
        <v>1788080156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 t="s">
        <v>278</v>
      </c>
      <c r="AL32" s="11">
        <v>1788080156</v>
      </c>
      <c r="AM32" s="11"/>
      <c r="AN32" s="11">
        <v>4394.9799999999996</v>
      </c>
      <c r="AO32" s="14">
        <v>43282</v>
      </c>
      <c r="AP32" s="14">
        <v>44377</v>
      </c>
      <c r="AQ32" s="11">
        <v>0</v>
      </c>
    </row>
    <row r="33" spans="1:43" s="5" customFormat="1" ht="409.6" customHeight="1" x14ac:dyDescent="0.2">
      <c r="A33" s="11" t="s">
        <v>177</v>
      </c>
      <c r="B33" s="12" t="s">
        <v>239</v>
      </c>
      <c r="C33" s="12">
        <v>91342750378</v>
      </c>
      <c r="D33" s="12" t="s">
        <v>10</v>
      </c>
      <c r="E33" s="11" t="s">
        <v>215</v>
      </c>
      <c r="F33" s="12" t="s">
        <v>9</v>
      </c>
      <c r="G33" s="11" t="s">
        <v>502</v>
      </c>
      <c r="H33" s="11">
        <v>2243430374</v>
      </c>
      <c r="I33" s="11"/>
      <c r="J33" s="11" t="s">
        <v>279</v>
      </c>
      <c r="K33" s="11">
        <v>1735260018</v>
      </c>
      <c r="L33" s="11"/>
      <c r="M33" s="11" t="s">
        <v>280</v>
      </c>
      <c r="N33" s="11">
        <v>3118330376</v>
      </c>
      <c r="O33" s="11"/>
      <c r="P33" s="11" t="s">
        <v>281</v>
      </c>
      <c r="Q33" s="11">
        <v>2246011205</v>
      </c>
      <c r="R33" s="11"/>
      <c r="S33" s="11" t="s">
        <v>282</v>
      </c>
      <c r="T33" s="11">
        <v>13275360157</v>
      </c>
      <c r="U33" s="11"/>
      <c r="V33" s="11" t="s">
        <v>499</v>
      </c>
      <c r="W33" s="11">
        <v>4111290377</v>
      </c>
      <c r="X33" s="11"/>
      <c r="Y33" s="11" t="s">
        <v>500</v>
      </c>
      <c r="Z33" s="12">
        <v>11791801001</v>
      </c>
      <c r="AA33" s="12"/>
      <c r="AB33" s="11" t="s">
        <v>501</v>
      </c>
      <c r="AC33" s="11">
        <v>1719780239</v>
      </c>
      <c r="AD33" s="11"/>
      <c r="AE33" s="11" t="s">
        <v>403</v>
      </c>
      <c r="AF33" s="11">
        <v>3181580980</v>
      </c>
      <c r="AG33" s="11"/>
      <c r="AH33" s="11"/>
      <c r="AI33" s="11"/>
      <c r="AJ33" s="11"/>
      <c r="AK33" s="11" t="s">
        <v>281</v>
      </c>
      <c r="AL33" s="11">
        <v>2246011205</v>
      </c>
      <c r="AM33" s="11"/>
      <c r="AN33" s="11">
        <v>54929</v>
      </c>
      <c r="AO33" s="14">
        <v>43259</v>
      </c>
      <c r="AP33" s="14">
        <v>43381</v>
      </c>
      <c r="AQ33" s="11">
        <v>10985.8</v>
      </c>
    </row>
    <row r="34" spans="1:43" ht="218.25" customHeight="1" x14ac:dyDescent="0.2">
      <c r="A34" s="11" t="s">
        <v>214</v>
      </c>
      <c r="B34" s="12" t="s">
        <v>239</v>
      </c>
      <c r="C34" s="12">
        <v>91342750378</v>
      </c>
      <c r="D34" s="12" t="s">
        <v>75</v>
      </c>
      <c r="E34" s="11" t="s">
        <v>213</v>
      </c>
      <c r="F34" s="12" t="s">
        <v>9</v>
      </c>
      <c r="G34" s="11" t="s">
        <v>293</v>
      </c>
      <c r="H34" s="11" t="s">
        <v>283</v>
      </c>
      <c r="I34" s="11"/>
      <c r="J34" s="11" t="s">
        <v>284</v>
      </c>
      <c r="K34" s="11" t="s">
        <v>285</v>
      </c>
      <c r="L34" s="11"/>
      <c r="M34" s="11" t="s">
        <v>286</v>
      </c>
      <c r="N34" s="11" t="s">
        <v>287</v>
      </c>
      <c r="O34" s="11"/>
      <c r="P34" s="11" t="s">
        <v>288</v>
      </c>
      <c r="Q34" s="11" t="s">
        <v>289</v>
      </c>
      <c r="R34" s="11"/>
      <c r="S34" s="11" t="s">
        <v>290</v>
      </c>
      <c r="T34" s="11" t="s">
        <v>291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 t="s">
        <v>284</v>
      </c>
      <c r="AL34" s="11" t="s">
        <v>292</v>
      </c>
      <c r="AM34" s="11"/>
      <c r="AN34" s="11">
        <v>4186</v>
      </c>
      <c r="AO34" s="14">
        <v>43256</v>
      </c>
      <c r="AP34" s="14"/>
      <c r="AQ34" s="11">
        <v>0</v>
      </c>
    </row>
    <row r="35" spans="1:43" ht="148.5" customHeight="1" x14ac:dyDescent="0.2">
      <c r="A35" s="11" t="s">
        <v>212</v>
      </c>
      <c r="B35" s="12" t="s">
        <v>239</v>
      </c>
      <c r="C35" s="12">
        <v>91342750378</v>
      </c>
      <c r="D35" s="12" t="s">
        <v>166</v>
      </c>
      <c r="E35" s="11" t="s">
        <v>211</v>
      </c>
      <c r="F35" s="12" t="s">
        <v>196</v>
      </c>
      <c r="G35" s="11" t="s">
        <v>294</v>
      </c>
      <c r="H35" s="11">
        <v>11069170154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 t="s">
        <v>295</v>
      </c>
      <c r="AL35" s="11">
        <v>11069170154</v>
      </c>
      <c r="AM35" s="11"/>
      <c r="AN35" s="11">
        <v>784</v>
      </c>
      <c r="AO35" s="14">
        <v>43256</v>
      </c>
      <c r="AP35" s="14">
        <v>43621</v>
      </c>
      <c r="AQ35" s="11">
        <f>AN35</f>
        <v>784</v>
      </c>
    </row>
    <row r="36" spans="1:43" ht="192" customHeight="1" x14ac:dyDescent="0.2">
      <c r="A36" s="11" t="s">
        <v>210</v>
      </c>
      <c r="B36" s="12" t="s">
        <v>239</v>
      </c>
      <c r="C36" s="12">
        <v>91342750378</v>
      </c>
      <c r="D36" s="12" t="s">
        <v>166</v>
      </c>
      <c r="E36" s="34" t="s">
        <v>209</v>
      </c>
      <c r="F36" s="12" t="s">
        <v>196</v>
      </c>
      <c r="G36" s="11" t="s">
        <v>296</v>
      </c>
      <c r="H36" s="11">
        <v>96287780587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 t="s">
        <v>296</v>
      </c>
      <c r="AL36" s="11">
        <v>96287780587</v>
      </c>
      <c r="AM36" s="11"/>
      <c r="AN36" s="11">
        <v>231.5</v>
      </c>
      <c r="AO36" s="14">
        <v>43250</v>
      </c>
      <c r="AP36" s="14">
        <v>43250</v>
      </c>
      <c r="AQ36" s="11">
        <v>163.77000000000001</v>
      </c>
    </row>
    <row r="37" spans="1:43" ht="150" customHeight="1" x14ac:dyDescent="0.2">
      <c r="A37" s="11" t="s">
        <v>208</v>
      </c>
      <c r="B37" s="12" t="s">
        <v>239</v>
      </c>
      <c r="C37" s="12">
        <v>91342750378</v>
      </c>
      <c r="D37" s="12" t="s">
        <v>166</v>
      </c>
      <c r="E37" s="11" t="s">
        <v>207</v>
      </c>
      <c r="F37" s="12" t="s">
        <v>196</v>
      </c>
      <c r="G37" s="11" t="s">
        <v>297</v>
      </c>
      <c r="H37" s="11">
        <v>11139860156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 t="s">
        <v>298</v>
      </c>
      <c r="AL37" s="11">
        <v>11139860156</v>
      </c>
      <c r="AM37" s="11"/>
      <c r="AN37" s="11">
        <v>5500</v>
      </c>
      <c r="AO37" s="14">
        <v>43248</v>
      </c>
      <c r="AP37" s="14">
        <v>43613</v>
      </c>
      <c r="AQ37" s="11">
        <f>AN37</f>
        <v>5500</v>
      </c>
    </row>
    <row r="38" spans="1:43" ht="118.5" customHeight="1" x14ac:dyDescent="0.2">
      <c r="A38" s="11" t="s">
        <v>206</v>
      </c>
      <c r="B38" s="12" t="s">
        <v>239</v>
      </c>
      <c r="C38" s="12">
        <v>91342750378</v>
      </c>
      <c r="D38" s="12" t="s">
        <v>166</v>
      </c>
      <c r="E38" s="11" t="s">
        <v>205</v>
      </c>
      <c r="F38" s="12" t="s">
        <v>196</v>
      </c>
      <c r="G38" s="11" t="s">
        <v>299</v>
      </c>
      <c r="H38" s="11">
        <v>4269490266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 t="s">
        <v>299</v>
      </c>
      <c r="AL38" s="11">
        <v>4269490266</v>
      </c>
      <c r="AM38" s="11"/>
      <c r="AN38" s="11">
        <v>91.2</v>
      </c>
      <c r="AO38" s="14">
        <v>43244</v>
      </c>
      <c r="AP38" s="14">
        <v>43244</v>
      </c>
      <c r="AQ38" s="11">
        <f>AN38</f>
        <v>91.2</v>
      </c>
    </row>
    <row r="39" spans="1:43" ht="150" customHeight="1" x14ac:dyDescent="0.2">
      <c r="A39" s="11" t="s">
        <v>204</v>
      </c>
      <c r="B39" s="12" t="s">
        <v>239</v>
      </c>
      <c r="C39" s="12">
        <v>91342750378</v>
      </c>
      <c r="D39" s="12" t="s">
        <v>166</v>
      </c>
      <c r="E39" s="11" t="s">
        <v>203</v>
      </c>
      <c r="F39" s="12" t="s">
        <v>196</v>
      </c>
      <c r="G39" s="11" t="s">
        <v>300</v>
      </c>
      <c r="H39" s="11">
        <v>9771701001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 t="s">
        <v>300</v>
      </c>
      <c r="AL39" s="11">
        <v>9771701001</v>
      </c>
      <c r="AM39" s="11"/>
      <c r="AN39" s="11">
        <v>85.27</v>
      </c>
      <c r="AO39" s="14">
        <v>43244</v>
      </c>
      <c r="AP39" s="14">
        <v>43975</v>
      </c>
      <c r="AQ39" s="11">
        <v>35.28</v>
      </c>
    </row>
    <row r="40" spans="1:43" ht="180" customHeight="1" x14ac:dyDescent="0.2">
      <c r="A40" s="11" t="s">
        <v>202</v>
      </c>
      <c r="B40" s="12" t="s">
        <v>239</v>
      </c>
      <c r="C40" s="12">
        <v>91342750378</v>
      </c>
      <c r="D40" s="12" t="s">
        <v>166</v>
      </c>
      <c r="E40" s="11" t="s">
        <v>201</v>
      </c>
      <c r="F40" s="12" t="s">
        <v>196</v>
      </c>
      <c r="G40" s="11" t="s">
        <v>300</v>
      </c>
      <c r="H40" s="11">
        <v>9771701001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 t="s">
        <v>300</v>
      </c>
      <c r="AL40" s="11">
        <v>9771701001</v>
      </c>
      <c r="AM40" s="11"/>
      <c r="AN40" s="15">
        <v>3688.5</v>
      </c>
      <c r="AO40" s="14">
        <v>43244</v>
      </c>
      <c r="AP40" s="14">
        <v>43975</v>
      </c>
      <c r="AQ40" s="11">
        <v>0</v>
      </c>
    </row>
    <row r="41" spans="1:43" ht="272.25" customHeight="1" x14ac:dyDescent="0.2">
      <c r="A41" s="11" t="s">
        <v>200</v>
      </c>
      <c r="B41" s="12" t="s">
        <v>239</v>
      </c>
      <c r="C41" s="12">
        <v>91342750378</v>
      </c>
      <c r="D41" s="12" t="s">
        <v>75</v>
      </c>
      <c r="E41" s="11" t="s">
        <v>216</v>
      </c>
      <c r="F41" s="12" t="s">
        <v>9</v>
      </c>
      <c r="G41" s="11" t="s">
        <v>310</v>
      </c>
      <c r="H41" s="11" t="s">
        <v>301</v>
      </c>
      <c r="I41" s="11"/>
      <c r="J41" s="11" t="s">
        <v>302</v>
      </c>
      <c r="K41" s="11" t="s">
        <v>303</v>
      </c>
      <c r="L41" s="11"/>
      <c r="M41" s="11" t="s">
        <v>304</v>
      </c>
      <c r="N41" s="11" t="s">
        <v>305</v>
      </c>
      <c r="O41" s="11"/>
      <c r="P41" s="11" t="s">
        <v>306</v>
      </c>
      <c r="Q41" s="11" t="s">
        <v>307</v>
      </c>
      <c r="R41" s="11"/>
      <c r="S41" s="11" t="s">
        <v>308</v>
      </c>
      <c r="T41" s="11" t="s">
        <v>309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 t="s">
        <v>304</v>
      </c>
      <c r="AL41" s="11" t="s">
        <v>305</v>
      </c>
      <c r="AM41" s="11"/>
      <c r="AN41" s="15">
        <v>2974.4</v>
      </c>
      <c r="AO41" s="14">
        <v>43224</v>
      </c>
      <c r="AP41" s="14"/>
      <c r="AQ41" s="11">
        <v>2288</v>
      </c>
    </row>
    <row r="42" spans="1:43" ht="93.75" customHeight="1" x14ac:dyDescent="0.2">
      <c r="A42" s="11" t="s">
        <v>199</v>
      </c>
      <c r="B42" s="12" t="s">
        <v>239</v>
      </c>
      <c r="C42" s="12">
        <v>91342750378</v>
      </c>
      <c r="D42" s="12" t="s">
        <v>166</v>
      </c>
      <c r="E42" s="11" t="s">
        <v>197</v>
      </c>
      <c r="F42" s="12" t="s">
        <v>8</v>
      </c>
      <c r="G42" s="11" t="s">
        <v>312</v>
      </c>
      <c r="H42" s="11" t="s">
        <v>311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 t="s">
        <v>312</v>
      </c>
      <c r="AL42" s="11" t="s">
        <v>311</v>
      </c>
      <c r="AM42" s="11"/>
      <c r="AN42" s="15">
        <v>598</v>
      </c>
      <c r="AO42" s="14">
        <v>43217</v>
      </c>
      <c r="AP42" s="14" t="s">
        <v>198</v>
      </c>
      <c r="AQ42" s="11">
        <v>520</v>
      </c>
    </row>
    <row r="43" spans="1:43" ht="95.25" customHeight="1" x14ac:dyDescent="0.2">
      <c r="A43" s="11" t="s">
        <v>194</v>
      </c>
      <c r="B43" s="12" t="s">
        <v>239</v>
      </c>
      <c r="C43" s="12">
        <v>91342750378</v>
      </c>
      <c r="D43" s="12" t="s">
        <v>166</v>
      </c>
      <c r="E43" s="11" t="s">
        <v>195</v>
      </c>
      <c r="F43" s="12" t="s">
        <v>196</v>
      </c>
      <c r="G43" s="11" t="s">
        <v>313</v>
      </c>
      <c r="H43" s="11">
        <v>3274460371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 t="s">
        <v>313</v>
      </c>
      <c r="AL43" s="11">
        <v>3274460371</v>
      </c>
      <c r="AM43" s="11"/>
      <c r="AN43" s="11">
        <v>827.76</v>
      </c>
      <c r="AO43" s="14">
        <v>43195</v>
      </c>
      <c r="AP43" s="14">
        <v>43195</v>
      </c>
      <c r="AQ43" s="11">
        <f>AN43</f>
        <v>827.76</v>
      </c>
    </row>
    <row r="44" spans="1:43" ht="297.75" customHeight="1" x14ac:dyDescent="0.2">
      <c r="A44" s="11" t="s">
        <v>192</v>
      </c>
      <c r="B44" s="12" t="s">
        <v>239</v>
      </c>
      <c r="C44" s="12">
        <v>91342750378</v>
      </c>
      <c r="D44" s="12" t="s">
        <v>7</v>
      </c>
      <c r="E44" s="11" t="s">
        <v>193</v>
      </c>
      <c r="F44" s="12" t="s">
        <v>9</v>
      </c>
      <c r="G44" s="11" t="s">
        <v>506</v>
      </c>
      <c r="H44" s="11" t="s">
        <v>314</v>
      </c>
      <c r="I44" s="11"/>
      <c r="J44" s="11" t="s">
        <v>315</v>
      </c>
      <c r="K44" s="11" t="s">
        <v>316</v>
      </c>
      <c r="L44" s="11"/>
      <c r="M44" s="11" t="s">
        <v>317</v>
      </c>
      <c r="N44" s="11" t="s">
        <v>318</v>
      </c>
      <c r="O44" s="11"/>
      <c r="P44" s="11" t="s">
        <v>319</v>
      </c>
      <c r="Q44" s="11" t="s">
        <v>320</v>
      </c>
      <c r="R44" s="11"/>
      <c r="S44" s="11" t="s">
        <v>321</v>
      </c>
      <c r="T44" s="11" t="s">
        <v>322</v>
      </c>
      <c r="U44" s="11"/>
      <c r="V44" s="11" t="s">
        <v>503</v>
      </c>
      <c r="W44" s="11" t="s">
        <v>504</v>
      </c>
      <c r="X44" s="11"/>
      <c r="Y44" s="11" t="s">
        <v>505</v>
      </c>
      <c r="Z44" s="11" t="s">
        <v>273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 t="s">
        <v>323</v>
      </c>
      <c r="AL44" s="11" t="s">
        <v>324</v>
      </c>
      <c r="AM44" s="11"/>
      <c r="AN44" s="11">
        <v>4160</v>
      </c>
      <c r="AO44" s="14">
        <v>43195</v>
      </c>
      <c r="AP44" s="14"/>
      <c r="AQ44" s="11">
        <v>0</v>
      </c>
    </row>
    <row r="45" spans="1:43" ht="144.75" customHeight="1" x14ac:dyDescent="0.2">
      <c r="A45" s="11" t="s">
        <v>191</v>
      </c>
      <c r="B45" s="12" t="s">
        <v>239</v>
      </c>
      <c r="C45" s="12">
        <v>91342750378</v>
      </c>
      <c r="D45" s="12" t="s">
        <v>10</v>
      </c>
      <c r="E45" s="11" t="s">
        <v>190</v>
      </c>
      <c r="F45" s="12" t="s">
        <v>188</v>
      </c>
      <c r="G45" s="11" t="s">
        <v>574</v>
      </c>
      <c r="H45" s="11">
        <v>28780912022</v>
      </c>
      <c r="I45" s="11" t="s">
        <v>575</v>
      </c>
      <c r="J45" s="11" t="s">
        <v>576</v>
      </c>
      <c r="K45" s="11">
        <v>1826860346</v>
      </c>
      <c r="L45" s="11" t="s">
        <v>573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 t="s">
        <v>535</v>
      </c>
      <c r="AL45" s="11">
        <v>28780912022</v>
      </c>
      <c r="AM45" s="11" t="s">
        <v>575</v>
      </c>
      <c r="AN45" s="13">
        <v>15000</v>
      </c>
      <c r="AO45" s="14">
        <v>43195</v>
      </c>
      <c r="AP45" s="14">
        <v>43195</v>
      </c>
      <c r="AQ45" s="11">
        <v>0</v>
      </c>
    </row>
    <row r="46" spans="1:43" ht="144.75" customHeight="1" x14ac:dyDescent="0.2">
      <c r="A46" s="11" t="s">
        <v>187</v>
      </c>
      <c r="B46" s="12" t="s">
        <v>239</v>
      </c>
      <c r="C46" s="12">
        <v>91342750378</v>
      </c>
      <c r="D46" s="12" t="s">
        <v>10</v>
      </c>
      <c r="E46" s="11" t="s">
        <v>189</v>
      </c>
      <c r="F46" s="12" t="s">
        <v>188</v>
      </c>
      <c r="G46" s="11" t="s">
        <v>325</v>
      </c>
      <c r="H46" s="11">
        <v>28780912022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 t="s">
        <v>326</v>
      </c>
      <c r="AL46" s="11">
        <v>28780912022</v>
      </c>
      <c r="AM46" s="11"/>
      <c r="AN46" s="13">
        <v>15000</v>
      </c>
      <c r="AO46" s="14">
        <v>43195</v>
      </c>
      <c r="AP46" s="14">
        <v>43286</v>
      </c>
      <c r="AQ46" s="11">
        <v>0</v>
      </c>
    </row>
    <row r="47" spans="1:43" ht="158.25" customHeight="1" x14ac:dyDescent="0.2">
      <c r="A47" s="11" t="s">
        <v>183</v>
      </c>
      <c r="B47" s="12" t="s">
        <v>239</v>
      </c>
      <c r="C47" s="12">
        <v>91342750378</v>
      </c>
      <c r="D47" s="12" t="s">
        <v>7</v>
      </c>
      <c r="E47" s="11" t="s">
        <v>184</v>
      </c>
      <c r="F47" s="12" t="s">
        <v>185</v>
      </c>
      <c r="G47" s="12" t="s">
        <v>329</v>
      </c>
      <c r="H47" s="12" t="s">
        <v>327</v>
      </c>
      <c r="I47" s="12"/>
      <c r="J47" s="12" t="s">
        <v>328</v>
      </c>
      <c r="K47" s="12">
        <v>1715980387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 t="s">
        <v>328</v>
      </c>
      <c r="AL47" s="12">
        <v>1715980387</v>
      </c>
      <c r="AM47" s="12"/>
      <c r="AN47" s="12">
        <v>10500</v>
      </c>
      <c r="AO47" s="16">
        <v>43312</v>
      </c>
      <c r="AP47" s="16">
        <v>43676</v>
      </c>
      <c r="AQ47" s="12">
        <v>0</v>
      </c>
    </row>
    <row r="48" spans="1:43" ht="268.5" customHeight="1" x14ac:dyDescent="0.2">
      <c r="A48" s="11" t="s">
        <v>181</v>
      </c>
      <c r="B48" s="12" t="s">
        <v>239</v>
      </c>
      <c r="C48" s="12">
        <v>91342750378</v>
      </c>
      <c r="D48" s="12" t="s">
        <v>7</v>
      </c>
      <c r="E48" s="11" t="s">
        <v>182</v>
      </c>
      <c r="F48" s="12" t="s">
        <v>170</v>
      </c>
      <c r="G48" s="12" t="s">
        <v>334</v>
      </c>
      <c r="H48" s="12">
        <v>1763870225</v>
      </c>
      <c r="I48" s="12"/>
      <c r="J48" s="12" t="s">
        <v>330</v>
      </c>
      <c r="K48" s="12">
        <v>4192440289</v>
      </c>
      <c r="L48" s="12"/>
      <c r="M48" s="12" t="s">
        <v>331</v>
      </c>
      <c r="N48" s="12">
        <v>1261280380</v>
      </c>
      <c r="O48" s="12"/>
      <c r="P48" s="12" t="s">
        <v>332</v>
      </c>
      <c r="Q48" s="12">
        <v>1269250443</v>
      </c>
      <c r="R48" s="12"/>
      <c r="S48" s="12" t="s">
        <v>333</v>
      </c>
      <c r="T48" s="12">
        <v>4597250721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 t="s">
        <v>331</v>
      </c>
      <c r="AL48" s="12">
        <v>1261280380</v>
      </c>
      <c r="AM48" s="12"/>
      <c r="AN48" s="12">
        <v>13500</v>
      </c>
      <c r="AO48" s="16">
        <v>43314</v>
      </c>
      <c r="AP48" s="16">
        <v>44410</v>
      </c>
      <c r="AQ48" s="12">
        <v>4500</v>
      </c>
    </row>
    <row r="49" spans="1:43" ht="261" customHeight="1" x14ac:dyDescent="0.2">
      <c r="A49" s="11" t="s">
        <v>180</v>
      </c>
      <c r="B49" s="12" t="s">
        <v>239</v>
      </c>
      <c r="C49" s="12">
        <v>91342750378</v>
      </c>
      <c r="D49" s="12" t="s">
        <v>7</v>
      </c>
      <c r="E49" s="11" t="s">
        <v>220</v>
      </c>
      <c r="F49" s="12" t="s">
        <v>170</v>
      </c>
      <c r="G49" s="12" t="s">
        <v>508</v>
      </c>
      <c r="H49" s="12">
        <v>891231003</v>
      </c>
      <c r="I49" s="12"/>
      <c r="J49" s="12" t="s">
        <v>335</v>
      </c>
      <c r="K49" s="12">
        <v>9230260011</v>
      </c>
      <c r="L49" s="12"/>
      <c r="M49" s="12" t="s">
        <v>336</v>
      </c>
      <c r="N49" s="12">
        <v>709600159</v>
      </c>
      <c r="O49" s="12"/>
      <c r="P49" s="12" t="s">
        <v>337</v>
      </c>
      <c r="Q49" s="12">
        <v>2177781206</v>
      </c>
      <c r="R49" s="12"/>
      <c r="S49" s="12" t="s">
        <v>338</v>
      </c>
      <c r="T49" s="12">
        <v>3431280548</v>
      </c>
      <c r="U49" s="12"/>
      <c r="V49" s="12" t="s">
        <v>507</v>
      </c>
      <c r="W49" s="12">
        <v>4111290377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 t="s">
        <v>339</v>
      </c>
      <c r="AL49" s="12">
        <v>3431280548</v>
      </c>
      <c r="AM49" s="12"/>
      <c r="AN49" s="12">
        <v>77880</v>
      </c>
      <c r="AO49" s="16">
        <v>43369</v>
      </c>
      <c r="AP49" s="16">
        <v>43465</v>
      </c>
      <c r="AQ49" s="12">
        <v>0</v>
      </c>
    </row>
    <row r="50" spans="1:43" ht="184.5" customHeight="1" x14ac:dyDescent="0.2">
      <c r="A50" s="11" t="s">
        <v>178</v>
      </c>
      <c r="B50" s="12" t="s">
        <v>239</v>
      </c>
      <c r="C50" s="12">
        <v>91342750378</v>
      </c>
      <c r="D50" s="12" t="s">
        <v>102</v>
      </c>
      <c r="E50" s="11" t="s">
        <v>179</v>
      </c>
      <c r="F50" s="12" t="s">
        <v>104</v>
      </c>
      <c r="G50" s="11" t="s">
        <v>540</v>
      </c>
      <c r="H50" s="12">
        <v>7129470014</v>
      </c>
      <c r="I50" s="12"/>
      <c r="J50" s="11" t="s">
        <v>602</v>
      </c>
      <c r="K50" s="12">
        <v>3757510015</v>
      </c>
      <c r="L50" s="12" t="s">
        <v>575</v>
      </c>
      <c r="M50" s="12" t="s">
        <v>603</v>
      </c>
      <c r="N50" s="11" t="s">
        <v>608</v>
      </c>
      <c r="O50" s="11" t="s">
        <v>573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2"/>
      <c r="AO50" s="12"/>
      <c r="AP50" s="11"/>
      <c r="AQ50" s="12"/>
    </row>
    <row r="51" spans="1:43" ht="193.5" customHeight="1" x14ac:dyDescent="0.2">
      <c r="A51" s="11" t="s">
        <v>177</v>
      </c>
      <c r="B51" s="12" t="s">
        <v>239</v>
      </c>
      <c r="C51" s="12">
        <v>91342750378</v>
      </c>
      <c r="D51" s="12" t="s">
        <v>10</v>
      </c>
      <c r="E51" s="11" t="s">
        <v>236</v>
      </c>
      <c r="F51" s="12" t="s">
        <v>170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2"/>
      <c r="AP51" s="12"/>
      <c r="AQ51" s="11"/>
    </row>
    <row r="52" spans="1:43" ht="188.25" customHeight="1" x14ac:dyDescent="0.2">
      <c r="A52" s="11" t="s">
        <v>174</v>
      </c>
      <c r="B52" s="12" t="s">
        <v>239</v>
      </c>
      <c r="C52" s="12">
        <v>91342750378</v>
      </c>
      <c r="D52" s="12" t="s">
        <v>166</v>
      </c>
      <c r="E52" s="11" t="s">
        <v>176</v>
      </c>
      <c r="F52" s="12" t="s">
        <v>175</v>
      </c>
      <c r="G52" s="11" t="s">
        <v>340</v>
      </c>
      <c r="H52" s="11">
        <v>3201110982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 t="s">
        <v>341</v>
      </c>
      <c r="AL52" s="11" t="s">
        <v>342</v>
      </c>
      <c r="AM52" s="11"/>
      <c r="AN52" s="11">
        <v>200</v>
      </c>
      <c r="AO52" s="16">
        <v>43187</v>
      </c>
      <c r="AP52" s="16">
        <v>43187</v>
      </c>
      <c r="AQ52" s="11">
        <v>200</v>
      </c>
    </row>
    <row r="53" spans="1:43" ht="137.25" customHeight="1" x14ac:dyDescent="0.2">
      <c r="A53" s="11" t="s">
        <v>173</v>
      </c>
      <c r="B53" s="12" t="s">
        <v>239</v>
      </c>
      <c r="C53" s="12">
        <v>91342750378</v>
      </c>
      <c r="D53" s="12" t="s">
        <v>166</v>
      </c>
      <c r="E53" s="11" t="s">
        <v>186</v>
      </c>
      <c r="F53" s="12" t="s">
        <v>8</v>
      </c>
      <c r="G53" s="11" t="s">
        <v>343</v>
      </c>
      <c r="H53" s="11">
        <v>7165400586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 t="s">
        <v>344</v>
      </c>
      <c r="AL53" s="11">
        <v>7165400586</v>
      </c>
      <c r="AM53" s="11"/>
      <c r="AN53" s="11">
        <v>217.8</v>
      </c>
      <c r="AO53" s="16">
        <v>43187</v>
      </c>
      <c r="AP53" s="16">
        <v>43187</v>
      </c>
      <c r="AQ53" s="11">
        <f>AN53</f>
        <v>217.8</v>
      </c>
    </row>
    <row r="54" spans="1:43" ht="208.5" customHeight="1" x14ac:dyDescent="0.2">
      <c r="A54" s="11" t="s">
        <v>171</v>
      </c>
      <c r="B54" s="12" t="s">
        <v>239</v>
      </c>
      <c r="C54" s="12">
        <v>91342750378</v>
      </c>
      <c r="D54" s="12" t="s">
        <v>166</v>
      </c>
      <c r="E54" s="11" t="s">
        <v>172</v>
      </c>
      <c r="F54" s="12" t="s">
        <v>8</v>
      </c>
      <c r="G54" s="11" t="s">
        <v>345</v>
      </c>
      <c r="H54" s="11">
        <v>2654570981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 t="s">
        <v>346</v>
      </c>
      <c r="AL54" s="11" t="s">
        <v>347</v>
      </c>
      <c r="AM54" s="11"/>
      <c r="AN54" s="11">
        <v>282</v>
      </c>
      <c r="AO54" s="16">
        <v>43179</v>
      </c>
      <c r="AP54" s="16">
        <v>43179</v>
      </c>
      <c r="AQ54" s="11">
        <v>282</v>
      </c>
    </row>
    <row r="55" spans="1:43" ht="409.5" customHeight="1" x14ac:dyDescent="0.2">
      <c r="A55" s="11" t="s">
        <v>168</v>
      </c>
      <c r="B55" s="12" t="s">
        <v>239</v>
      </c>
      <c r="C55" s="12">
        <v>91342750378</v>
      </c>
      <c r="D55" s="12" t="s">
        <v>75</v>
      </c>
      <c r="E55" s="11" t="s">
        <v>169</v>
      </c>
      <c r="F55" s="12" t="s">
        <v>170</v>
      </c>
      <c r="G55" s="12" t="s">
        <v>517</v>
      </c>
      <c r="H55" s="11" t="s">
        <v>254</v>
      </c>
      <c r="I55" s="11"/>
      <c r="J55" s="11" t="s">
        <v>284</v>
      </c>
      <c r="K55" s="11" t="s">
        <v>348</v>
      </c>
      <c r="L55" s="11"/>
      <c r="M55" s="11" t="s">
        <v>349</v>
      </c>
      <c r="N55" s="11" t="s">
        <v>350</v>
      </c>
      <c r="O55" s="11"/>
      <c r="P55" s="11" t="s">
        <v>310</v>
      </c>
      <c r="Q55" s="11" t="s">
        <v>301</v>
      </c>
      <c r="R55" s="11"/>
      <c r="S55" s="11" t="s">
        <v>351</v>
      </c>
      <c r="T55" s="11" t="s">
        <v>316</v>
      </c>
      <c r="U55" s="11"/>
      <c r="V55" s="11" t="s">
        <v>509</v>
      </c>
      <c r="W55" s="11" t="s">
        <v>510</v>
      </c>
      <c r="X55" s="11"/>
      <c r="Y55" s="11" t="s">
        <v>511</v>
      </c>
      <c r="Z55" s="11" t="s">
        <v>267</v>
      </c>
      <c r="AA55" s="11"/>
      <c r="AB55" s="11" t="s">
        <v>512</v>
      </c>
      <c r="AC55" s="11" t="s">
        <v>320</v>
      </c>
      <c r="AD55" s="11"/>
      <c r="AE55" s="11" t="s">
        <v>513</v>
      </c>
      <c r="AF55" s="11" t="s">
        <v>307</v>
      </c>
      <c r="AG55" s="11"/>
      <c r="AH55" s="11" t="s">
        <v>516</v>
      </c>
      <c r="AI55" s="11" t="s">
        <v>262</v>
      </c>
      <c r="AJ55" s="11"/>
      <c r="AK55" s="11" t="s">
        <v>352</v>
      </c>
      <c r="AL55" s="11" t="s">
        <v>353</v>
      </c>
      <c r="AM55" s="11"/>
      <c r="AN55" s="12">
        <v>3800</v>
      </c>
      <c r="AO55" s="14">
        <v>43171</v>
      </c>
      <c r="AP55" s="14"/>
      <c r="AQ55" s="11">
        <v>0</v>
      </c>
    </row>
    <row r="56" spans="1:43" ht="279.75" customHeight="1" x14ac:dyDescent="0.2">
      <c r="A56" s="11" t="s">
        <v>165</v>
      </c>
      <c r="B56" s="12" t="s">
        <v>239</v>
      </c>
      <c r="C56" s="12">
        <v>91342750378</v>
      </c>
      <c r="D56" s="12" t="s">
        <v>166</v>
      </c>
      <c r="E56" s="11" t="s">
        <v>167</v>
      </c>
      <c r="F56" s="12" t="s">
        <v>8</v>
      </c>
      <c r="G56" s="11" t="s">
        <v>355</v>
      </c>
      <c r="H56" s="11" t="s">
        <v>354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 t="s">
        <v>355</v>
      </c>
      <c r="AL56" s="12" t="s">
        <v>354</v>
      </c>
      <c r="AM56" s="12"/>
      <c r="AN56" s="12">
        <v>1500</v>
      </c>
      <c r="AO56" s="14">
        <v>43164</v>
      </c>
      <c r="AP56" s="14">
        <v>43164</v>
      </c>
      <c r="AQ56" s="12">
        <f t="shared" ref="AQ56:AQ61" si="0">AN56</f>
        <v>1500</v>
      </c>
    </row>
    <row r="57" spans="1:43" ht="173.25" customHeight="1" x14ac:dyDescent="0.2">
      <c r="A57" s="11" t="s">
        <v>163</v>
      </c>
      <c r="B57" s="12" t="s">
        <v>239</v>
      </c>
      <c r="C57" s="12">
        <v>91342750378</v>
      </c>
      <c r="D57" s="12" t="s">
        <v>7</v>
      </c>
      <c r="E57" s="11" t="s">
        <v>164</v>
      </c>
      <c r="F57" s="12" t="s">
        <v>8</v>
      </c>
      <c r="G57" s="11" t="s">
        <v>356</v>
      </c>
      <c r="H57" s="11">
        <v>2313821007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 t="s">
        <v>357</v>
      </c>
      <c r="AL57" s="11" t="s">
        <v>358</v>
      </c>
      <c r="AM57" s="11"/>
      <c r="AN57" s="21">
        <v>1400</v>
      </c>
      <c r="AO57" s="14">
        <v>43159</v>
      </c>
      <c r="AP57" s="14">
        <v>43159</v>
      </c>
      <c r="AQ57" s="22">
        <f t="shared" si="0"/>
        <v>1400</v>
      </c>
    </row>
    <row r="58" spans="1:43" ht="366.75" customHeight="1" x14ac:dyDescent="0.2">
      <c r="A58" s="11" t="s">
        <v>162</v>
      </c>
      <c r="B58" s="12" t="s">
        <v>239</v>
      </c>
      <c r="C58" s="12">
        <v>91342750378</v>
      </c>
      <c r="D58" s="12" t="s">
        <v>75</v>
      </c>
      <c r="E58" s="11" t="s">
        <v>161</v>
      </c>
      <c r="F58" s="12" t="s">
        <v>8</v>
      </c>
      <c r="G58" s="11" t="s">
        <v>359</v>
      </c>
      <c r="H58" s="11">
        <v>173264034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 t="s">
        <v>360</v>
      </c>
      <c r="AL58" s="11" t="s">
        <v>361</v>
      </c>
      <c r="AM58" s="11"/>
      <c r="AN58" s="21">
        <v>679.8</v>
      </c>
      <c r="AO58" s="14">
        <v>43151</v>
      </c>
      <c r="AP58" s="14">
        <v>43151</v>
      </c>
      <c r="AQ58" s="22">
        <f t="shared" si="0"/>
        <v>679.8</v>
      </c>
    </row>
    <row r="59" spans="1:43" ht="123" customHeight="1" x14ac:dyDescent="0.2">
      <c r="A59" s="11" t="s">
        <v>160</v>
      </c>
      <c r="B59" s="12" t="s">
        <v>239</v>
      </c>
      <c r="C59" s="12">
        <v>91342750378</v>
      </c>
      <c r="D59" s="12" t="s">
        <v>75</v>
      </c>
      <c r="E59" s="11" t="s">
        <v>161</v>
      </c>
      <c r="F59" s="12" t="s">
        <v>8</v>
      </c>
      <c r="G59" s="11" t="s">
        <v>362</v>
      </c>
      <c r="H59" s="11">
        <v>777910159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 t="s">
        <v>363</v>
      </c>
      <c r="AL59" s="11" t="s">
        <v>364</v>
      </c>
      <c r="AM59" s="11"/>
      <c r="AN59" s="12">
        <v>960</v>
      </c>
      <c r="AO59" s="14">
        <v>43151</v>
      </c>
      <c r="AP59" s="14">
        <v>43151</v>
      </c>
      <c r="AQ59" s="12">
        <f t="shared" si="0"/>
        <v>960</v>
      </c>
    </row>
    <row r="60" spans="1:43" ht="141" customHeight="1" x14ac:dyDescent="0.2">
      <c r="A60" s="11" t="s">
        <v>159</v>
      </c>
      <c r="B60" s="12" t="s">
        <v>239</v>
      </c>
      <c r="C60" s="12">
        <v>91342750378</v>
      </c>
      <c r="D60" s="12" t="s">
        <v>75</v>
      </c>
      <c r="E60" s="11" t="s">
        <v>161</v>
      </c>
      <c r="F60" s="12" t="s">
        <v>8</v>
      </c>
      <c r="G60" s="11" t="s">
        <v>365</v>
      </c>
      <c r="H60" s="11">
        <v>880711007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 t="s">
        <v>365</v>
      </c>
      <c r="AL60" s="11">
        <v>880711007</v>
      </c>
      <c r="AM60" s="11"/>
      <c r="AN60" s="12">
        <v>4657.78</v>
      </c>
      <c r="AO60" s="14">
        <v>43151</v>
      </c>
      <c r="AP60" s="14">
        <v>43151</v>
      </c>
      <c r="AQ60" s="12">
        <f t="shared" si="0"/>
        <v>4657.78</v>
      </c>
    </row>
    <row r="61" spans="1:43" ht="129.75" customHeight="1" x14ac:dyDescent="0.2">
      <c r="A61" s="11" t="s">
        <v>158</v>
      </c>
      <c r="B61" s="12" t="s">
        <v>239</v>
      </c>
      <c r="C61" s="12">
        <v>91342750378</v>
      </c>
      <c r="D61" s="12" t="s">
        <v>75</v>
      </c>
      <c r="E61" s="11" t="s">
        <v>161</v>
      </c>
      <c r="F61" s="12" t="s">
        <v>8</v>
      </c>
      <c r="G61" s="11" t="s">
        <v>366</v>
      </c>
      <c r="H61" s="11">
        <v>4705810150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 t="s">
        <v>367</v>
      </c>
      <c r="AL61" s="11">
        <v>4705810150</v>
      </c>
      <c r="AM61" s="11"/>
      <c r="AN61" s="23">
        <v>2200</v>
      </c>
      <c r="AO61" s="14">
        <v>43151</v>
      </c>
      <c r="AP61" s="14">
        <v>43151</v>
      </c>
      <c r="AQ61" s="23">
        <f t="shared" si="0"/>
        <v>2200</v>
      </c>
    </row>
    <row r="62" spans="1:43" ht="140.25" customHeight="1" x14ac:dyDescent="0.2">
      <c r="A62" s="11" t="s">
        <v>156</v>
      </c>
      <c r="B62" s="12" t="s">
        <v>239</v>
      </c>
      <c r="C62" s="12">
        <v>91342750378</v>
      </c>
      <c r="D62" s="12" t="s">
        <v>7</v>
      </c>
      <c r="E62" s="11" t="s">
        <v>157</v>
      </c>
      <c r="F62" s="12" t="s">
        <v>8</v>
      </c>
      <c r="G62" s="11" t="s">
        <v>368</v>
      </c>
      <c r="H62" s="11">
        <v>672630373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 t="s">
        <v>368</v>
      </c>
      <c r="AL62" s="11">
        <v>672630373</v>
      </c>
      <c r="AM62" s="11"/>
      <c r="AN62" s="23">
        <v>2808</v>
      </c>
      <c r="AO62" s="14">
        <v>43144</v>
      </c>
      <c r="AP62" s="14">
        <v>43465</v>
      </c>
      <c r="AQ62" s="11">
        <v>2304</v>
      </c>
    </row>
    <row r="63" spans="1:43" ht="141" customHeight="1" x14ac:dyDescent="0.2">
      <c r="A63" s="35" t="s">
        <v>14</v>
      </c>
      <c r="B63" s="12" t="s">
        <v>239</v>
      </c>
      <c r="C63" s="12">
        <v>91342750378</v>
      </c>
      <c r="D63" s="12" t="s">
        <v>7</v>
      </c>
      <c r="E63" s="11" t="s">
        <v>154</v>
      </c>
      <c r="F63" s="12" t="s">
        <v>52</v>
      </c>
      <c r="G63" s="11" t="s">
        <v>369</v>
      </c>
      <c r="H63" s="11">
        <v>6359501001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 t="s">
        <v>369</v>
      </c>
      <c r="AL63" s="11">
        <v>6359501001</v>
      </c>
      <c r="AM63" s="11"/>
      <c r="AN63" s="23">
        <v>6000</v>
      </c>
      <c r="AO63" s="14">
        <v>43137</v>
      </c>
      <c r="AP63" s="14">
        <v>43281</v>
      </c>
      <c r="AQ63" s="11">
        <v>5870.42</v>
      </c>
    </row>
    <row r="64" spans="1:43" ht="144.75" customHeight="1" x14ac:dyDescent="0.2">
      <c r="A64" s="11" t="s">
        <v>152</v>
      </c>
      <c r="B64" s="12" t="s">
        <v>239</v>
      </c>
      <c r="C64" s="12">
        <v>91342750378</v>
      </c>
      <c r="D64" s="12" t="s">
        <v>7</v>
      </c>
      <c r="E64" s="11" t="s">
        <v>153</v>
      </c>
      <c r="F64" s="12" t="s">
        <v>8</v>
      </c>
      <c r="G64" s="11" t="s">
        <v>362</v>
      </c>
      <c r="H64" s="11">
        <v>777910159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 t="s">
        <v>363</v>
      </c>
      <c r="AL64" s="11" t="s">
        <v>364</v>
      </c>
      <c r="AM64" s="11"/>
      <c r="AN64" s="23">
        <v>98.36</v>
      </c>
      <c r="AO64" s="14">
        <v>43123</v>
      </c>
      <c r="AP64" s="14">
        <v>43465</v>
      </c>
      <c r="AQ64" s="11">
        <v>98.36</v>
      </c>
    </row>
    <row r="65" spans="1:43" ht="105.75" customHeight="1" x14ac:dyDescent="0.2">
      <c r="A65" s="11" t="s">
        <v>151</v>
      </c>
      <c r="B65" s="12" t="s">
        <v>239</v>
      </c>
      <c r="C65" s="12">
        <v>91342750378</v>
      </c>
      <c r="D65" s="12" t="s">
        <v>7</v>
      </c>
      <c r="E65" s="11" t="s">
        <v>155</v>
      </c>
      <c r="F65" s="12" t="s">
        <v>8</v>
      </c>
      <c r="G65" s="11" t="s">
        <v>370</v>
      </c>
      <c r="H65" s="11">
        <v>1469790990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 t="s">
        <v>371</v>
      </c>
      <c r="AL65" s="11">
        <v>1469790990</v>
      </c>
      <c r="AM65" s="11"/>
      <c r="AN65" s="23">
        <v>380</v>
      </c>
      <c r="AO65" s="14">
        <v>43123</v>
      </c>
      <c r="AP65" s="14">
        <v>43465</v>
      </c>
      <c r="AQ65" s="23">
        <v>380</v>
      </c>
    </row>
    <row r="66" spans="1:43" ht="95.25" customHeight="1" x14ac:dyDescent="0.2">
      <c r="A66" s="11" t="s">
        <v>134</v>
      </c>
      <c r="B66" s="12" t="s">
        <v>239</v>
      </c>
      <c r="C66" s="12">
        <v>91342750378</v>
      </c>
      <c r="D66" s="12" t="s">
        <v>7</v>
      </c>
      <c r="E66" s="11" t="s">
        <v>135</v>
      </c>
      <c r="F66" s="12" t="s">
        <v>8</v>
      </c>
      <c r="G66" s="11" t="s">
        <v>372</v>
      </c>
      <c r="H66" s="11">
        <v>2238120485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 t="s">
        <v>373</v>
      </c>
      <c r="AL66" s="11">
        <v>2238120485</v>
      </c>
      <c r="AM66" s="11"/>
      <c r="AN66" s="23">
        <v>90</v>
      </c>
      <c r="AO66" s="14">
        <v>43090</v>
      </c>
      <c r="AP66" s="14">
        <v>43090</v>
      </c>
      <c r="AQ66" s="23">
        <v>90</v>
      </c>
    </row>
    <row r="67" spans="1:43" ht="114.75" customHeight="1" x14ac:dyDescent="0.2">
      <c r="A67" s="11" t="s">
        <v>142</v>
      </c>
      <c r="B67" s="12" t="s">
        <v>239</v>
      </c>
      <c r="C67" s="12">
        <v>91342750378</v>
      </c>
      <c r="D67" s="12" t="s">
        <v>7</v>
      </c>
      <c r="E67" s="11" t="s">
        <v>141</v>
      </c>
      <c r="F67" s="12" t="s">
        <v>8</v>
      </c>
      <c r="G67" s="12" t="s">
        <v>374</v>
      </c>
      <c r="H67" s="12">
        <v>10203070155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 t="s">
        <v>374</v>
      </c>
      <c r="AL67" s="12">
        <v>10203070155</v>
      </c>
      <c r="AM67" s="12"/>
      <c r="AN67" s="23">
        <v>5951.07</v>
      </c>
      <c r="AO67" s="14">
        <v>42736</v>
      </c>
      <c r="AP67" s="14">
        <v>43100</v>
      </c>
      <c r="AQ67" s="23">
        <v>5951.07</v>
      </c>
    </row>
    <row r="68" spans="1:43" ht="267.75" customHeight="1" x14ac:dyDescent="0.2">
      <c r="A68" s="11" t="s">
        <v>133</v>
      </c>
      <c r="B68" s="12" t="s">
        <v>239</v>
      </c>
      <c r="C68" s="12">
        <v>91342750378</v>
      </c>
      <c r="D68" s="12" t="s">
        <v>7</v>
      </c>
      <c r="E68" s="11" t="s">
        <v>141</v>
      </c>
      <c r="F68" s="12" t="s">
        <v>8</v>
      </c>
      <c r="G68" s="12" t="s">
        <v>374</v>
      </c>
      <c r="H68" s="12">
        <v>10203070155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 t="s">
        <v>375</v>
      </c>
      <c r="AL68" s="12">
        <v>10203070155</v>
      </c>
      <c r="AM68" s="12"/>
      <c r="AN68" s="23">
        <v>550</v>
      </c>
      <c r="AO68" s="14">
        <v>43101</v>
      </c>
      <c r="AP68" s="14">
        <v>43465</v>
      </c>
      <c r="AQ68" s="23">
        <v>550</v>
      </c>
    </row>
    <row r="69" spans="1:43" ht="120.75" customHeight="1" x14ac:dyDescent="0.2">
      <c r="A69" s="11" t="s">
        <v>132</v>
      </c>
      <c r="B69" s="12" t="s">
        <v>239</v>
      </c>
      <c r="C69" s="12">
        <v>91342750378</v>
      </c>
      <c r="D69" s="12" t="s">
        <v>7</v>
      </c>
      <c r="E69" s="11" t="s">
        <v>141</v>
      </c>
      <c r="F69" s="12" t="s">
        <v>8</v>
      </c>
      <c r="G69" s="12" t="s">
        <v>374</v>
      </c>
      <c r="H69" s="12">
        <v>10203070155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 t="s">
        <v>374</v>
      </c>
      <c r="AL69" s="12">
        <v>10203070155</v>
      </c>
      <c r="AM69" s="12"/>
      <c r="AN69" s="23">
        <v>952</v>
      </c>
      <c r="AO69" s="14">
        <v>43101</v>
      </c>
      <c r="AP69" s="14">
        <v>43465</v>
      </c>
      <c r="AQ69" s="23">
        <v>952</v>
      </c>
    </row>
    <row r="70" spans="1:43" ht="120.75" customHeight="1" x14ac:dyDescent="0.2">
      <c r="A70" s="11" t="s">
        <v>131</v>
      </c>
      <c r="B70" s="12" t="s">
        <v>239</v>
      </c>
      <c r="C70" s="12">
        <v>91342750378</v>
      </c>
      <c r="D70" s="12" t="s">
        <v>7</v>
      </c>
      <c r="E70" s="11" t="s">
        <v>141</v>
      </c>
      <c r="F70" s="12" t="s">
        <v>8</v>
      </c>
      <c r="G70" s="12" t="s">
        <v>376</v>
      </c>
      <c r="H70" s="12">
        <v>10203070155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 t="s">
        <v>377</v>
      </c>
      <c r="AL70" s="12">
        <v>10203070155</v>
      </c>
      <c r="AM70" s="12"/>
      <c r="AN70" s="23">
        <v>1288</v>
      </c>
      <c r="AO70" s="14">
        <v>43101</v>
      </c>
      <c r="AP70" s="14">
        <v>43465</v>
      </c>
      <c r="AQ70" s="23">
        <v>1288</v>
      </c>
    </row>
    <row r="71" spans="1:43" ht="87.75" customHeight="1" x14ac:dyDescent="0.2">
      <c r="A71" s="11" t="s">
        <v>130</v>
      </c>
      <c r="B71" s="12" t="s">
        <v>239</v>
      </c>
      <c r="C71" s="12">
        <v>91342750378</v>
      </c>
      <c r="D71" s="12" t="s">
        <v>7</v>
      </c>
      <c r="E71" s="11" t="s">
        <v>141</v>
      </c>
      <c r="F71" s="12" t="s">
        <v>8</v>
      </c>
      <c r="G71" s="12" t="s">
        <v>374</v>
      </c>
      <c r="H71" s="12">
        <v>10203070155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 t="s">
        <v>377</v>
      </c>
      <c r="AL71" s="12">
        <v>10203070155</v>
      </c>
      <c r="AM71" s="12"/>
      <c r="AN71" s="23">
        <v>952</v>
      </c>
      <c r="AO71" s="14">
        <v>43101</v>
      </c>
      <c r="AP71" s="14">
        <v>43465</v>
      </c>
      <c r="AQ71" s="23">
        <v>952</v>
      </c>
    </row>
    <row r="72" spans="1:43" ht="99.75" customHeight="1" x14ac:dyDescent="0.2">
      <c r="A72" s="11" t="s">
        <v>129</v>
      </c>
      <c r="B72" s="12" t="s">
        <v>239</v>
      </c>
      <c r="C72" s="12">
        <v>91342750378</v>
      </c>
      <c r="D72" s="12" t="s">
        <v>7</v>
      </c>
      <c r="E72" s="11" t="s">
        <v>141</v>
      </c>
      <c r="F72" s="12" t="s">
        <v>8</v>
      </c>
      <c r="G72" s="12" t="s">
        <v>374</v>
      </c>
      <c r="H72" s="12">
        <v>10203070155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 t="s">
        <v>378</v>
      </c>
      <c r="AL72" s="12">
        <v>10203070155</v>
      </c>
      <c r="AM72" s="12"/>
      <c r="AN72" s="23">
        <v>1253</v>
      </c>
      <c r="AO72" s="14">
        <v>43101</v>
      </c>
      <c r="AP72" s="14">
        <v>43465</v>
      </c>
      <c r="AQ72" s="23">
        <v>1253</v>
      </c>
    </row>
    <row r="73" spans="1:43" ht="100.5" customHeight="1" x14ac:dyDescent="0.2">
      <c r="A73" s="11" t="s">
        <v>128</v>
      </c>
      <c r="B73" s="12" t="s">
        <v>239</v>
      </c>
      <c r="C73" s="12">
        <v>91342750378</v>
      </c>
      <c r="D73" s="12" t="s">
        <v>7</v>
      </c>
      <c r="E73" s="11" t="s">
        <v>141</v>
      </c>
      <c r="F73" s="12" t="s">
        <v>8</v>
      </c>
      <c r="G73" s="12" t="s">
        <v>374</v>
      </c>
      <c r="H73" s="12">
        <v>10203070155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 t="s">
        <v>374</v>
      </c>
      <c r="AL73" s="12">
        <v>10203070155</v>
      </c>
      <c r="AM73" s="12"/>
      <c r="AN73" s="23">
        <v>5728.41</v>
      </c>
      <c r="AO73" s="14">
        <v>43101</v>
      </c>
      <c r="AP73" s="14">
        <v>43465</v>
      </c>
      <c r="AQ73" s="23">
        <v>5728.41</v>
      </c>
    </row>
    <row r="74" spans="1:43" ht="98.25" customHeight="1" x14ac:dyDescent="0.2">
      <c r="A74" s="11" t="s">
        <v>127</v>
      </c>
      <c r="B74" s="12" t="s">
        <v>239</v>
      </c>
      <c r="C74" s="12">
        <v>91342750378</v>
      </c>
      <c r="D74" s="12" t="s">
        <v>7</v>
      </c>
      <c r="E74" s="11" t="s">
        <v>141</v>
      </c>
      <c r="F74" s="12" t="s">
        <v>8</v>
      </c>
      <c r="G74" s="12" t="s">
        <v>375</v>
      </c>
      <c r="H74" s="12">
        <v>10203070155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 t="s">
        <v>377</v>
      </c>
      <c r="AL74" s="12">
        <v>10203070155</v>
      </c>
      <c r="AM74" s="12"/>
      <c r="AN74" s="23">
        <v>12200</v>
      </c>
      <c r="AO74" s="14">
        <v>43101</v>
      </c>
      <c r="AP74" s="14">
        <v>43465</v>
      </c>
      <c r="AQ74" s="23">
        <v>12200</v>
      </c>
    </row>
    <row r="75" spans="1:43" ht="90" customHeight="1" x14ac:dyDescent="0.2">
      <c r="A75" s="11" t="s">
        <v>126</v>
      </c>
      <c r="B75" s="12" t="s">
        <v>239</v>
      </c>
      <c r="C75" s="12">
        <v>91342750378</v>
      </c>
      <c r="D75" s="12" t="s">
        <v>7</v>
      </c>
      <c r="E75" s="11" t="s">
        <v>141</v>
      </c>
      <c r="F75" s="12" t="s">
        <v>8</v>
      </c>
      <c r="G75" s="12" t="s">
        <v>374</v>
      </c>
      <c r="H75" s="12">
        <v>10203070155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 t="s">
        <v>377</v>
      </c>
      <c r="AL75" s="12">
        <v>10203070155</v>
      </c>
      <c r="AM75" s="12"/>
      <c r="AN75" s="23">
        <v>560</v>
      </c>
      <c r="AO75" s="14">
        <v>43101</v>
      </c>
      <c r="AP75" s="14">
        <v>43465</v>
      </c>
      <c r="AQ75" s="11">
        <v>560</v>
      </c>
    </row>
    <row r="76" spans="1:43" ht="87" customHeight="1" x14ac:dyDescent="0.2">
      <c r="A76" s="11" t="s">
        <v>125</v>
      </c>
      <c r="B76" s="12" t="s">
        <v>239</v>
      </c>
      <c r="C76" s="12">
        <v>91342750378</v>
      </c>
      <c r="D76" s="12" t="s">
        <v>7</v>
      </c>
      <c r="E76" s="11" t="s">
        <v>141</v>
      </c>
      <c r="F76" s="12" t="s">
        <v>8</v>
      </c>
      <c r="G76" s="12" t="s">
        <v>374</v>
      </c>
      <c r="H76" s="12">
        <v>10203070155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 t="s">
        <v>378</v>
      </c>
      <c r="AL76" s="12">
        <v>10203070155</v>
      </c>
      <c r="AM76" s="12"/>
      <c r="AN76" s="23">
        <v>1202</v>
      </c>
      <c r="AO76" s="14">
        <v>43101</v>
      </c>
      <c r="AP76" s="14">
        <v>43465</v>
      </c>
      <c r="AQ76" s="23">
        <v>1202</v>
      </c>
    </row>
    <row r="77" spans="1:43" ht="133.5" customHeight="1" x14ac:dyDescent="0.2">
      <c r="A77" s="11" t="s">
        <v>124</v>
      </c>
      <c r="B77" s="12" t="s">
        <v>239</v>
      </c>
      <c r="C77" s="12">
        <v>91342750378</v>
      </c>
      <c r="D77" s="12" t="s">
        <v>7</v>
      </c>
      <c r="E77" s="11" t="s">
        <v>141</v>
      </c>
      <c r="F77" s="12" t="s">
        <v>8</v>
      </c>
      <c r="G77" s="12" t="s">
        <v>374</v>
      </c>
      <c r="H77" s="12">
        <v>10203070155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 t="s">
        <v>377</v>
      </c>
      <c r="AL77" s="12">
        <v>10203070155</v>
      </c>
      <c r="AM77" s="12"/>
      <c r="AN77" s="23">
        <v>980</v>
      </c>
      <c r="AO77" s="14">
        <v>43101</v>
      </c>
      <c r="AP77" s="14">
        <v>43465</v>
      </c>
      <c r="AQ77" s="11">
        <v>980</v>
      </c>
    </row>
    <row r="78" spans="1:43" ht="92.25" customHeight="1" x14ac:dyDescent="0.2">
      <c r="A78" s="11" t="s">
        <v>123</v>
      </c>
      <c r="B78" s="12" t="s">
        <v>239</v>
      </c>
      <c r="C78" s="12">
        <v>91342750378</v>
      </c>
      <c r="D78" s="12" t="s">
        <v>7</v>
      </c>
      <c r="E78" s="11" t="s">
        <v>141</v>
      </c>
      <c r="F78" s="12" t="s">
        <v>8</v>
      </c>
      <c r="G78" s="12" t="s">
        <v>374</v>
      </c>
      <c r="H78" s="12">
        <v>10203070155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 t="s">
        <v>377</v>
      </c>
      <c r="AL78" s="12">
        <v>10203070155</v>
      </c>
      <c r="AM78" s="12"/>
      <c r="AN78" s="23">
        <v>855</v>
      </c>
      <c r="AO78" s="14">
        <v>43101</v>
      </c>
      <c r="AP78" s="14">
        <v>43465</v>
      </c>
      <c r="AQ78" s="11">
        <v>855</v>
      </c>
    </row>
    <row r="79" spans="1:43" ht="183.75" customHeight="1" x14ac:dyDescent="0.2">
      <c r="A79" s="11" t="s">
        <v>118</v>
      </c>
      <c r="B79" s="12" t="s">
        <v>239</v>
      </c>
      <c r="C79" s="12">
        <v>91342750378</v>
      </c>
      <c r="D79" s="11" t="s">
        <v>75</v>
      </c>
      <c r="E79" s="11" t="s">
        <v>119</v>
      </c>
      <c r="F79" s="12" t="s">
        <v>8</v>
      </c>
      <c r="G79" s="11" t="s">
        <v>379</v>
      </c>
      <c r="H79" s="11">
        <v>880711007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 t="s">
        <v>365</v>
      </c>
      <c r="AL79" s="11">
        <v>880711007</v>
      </c>
      <c r="AM79" s="11"/>
      <c r="AN79" s="23">
        <v>4744.43</v>
      </c>
      <c r="AO79" s="14">
        <v>43089</v>
      </c>
      <c r="AP79" s="14">
        <v>43089</v>
      </c>
      <c r="AQ79" s="23">
        <v>4744.43</v>
      </c>
    </row>
    <row r="80" spans="1:43" ht="110.25" customHeight="1" x14ac:dyDescent="0.2">
      <c r="A80" s="11" t="s">
        <v>117</v>
      </c>
      <c r="B80" s="12" t="s">
        <v>239</v>
      </c>
      <c r="C80" s="12">
        <v>91342750378</v>
      </c>
      <c r="D80" s="11" t="s">
        <v>75</v>
      </c>
      <c r="E80" s="11" t="s">
        <v>120</v>
      </c>
      <c r="F80" s="12" t="s">
        <v>8</v>
      </c>
      <c r="G80" s="11" t="s">
        <v>367</v>
      </c>
      <c r="H80" s="11">
        <v>4705810150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 t="s">
        <v>367</v>
      </c>
      <c r="AL80" s="11">
        <v>4705810150</v>
      </c>
      <c r="AM80" s="11"/>
      <c r="AN80" s="23">
        <v>2200</v>
      </c>
      <c r="AO80" s="14">
        <v>43089</v>
      </c>
      <c r="AP80" s="14">
        <v>43089</v>
      </c>
      <c r="AQ80" s="23">
        <v>2200</v>
      </c>
    </row>
    <row r="81" spans="1:43" ht="86.25" customHeight="1" x14ac:dyDescent="0.2">
      <c r="A81" s="11" t="s">
        <v>116</v>
      </c>
      <c r="B81" s="12" t="s">
        <v>239</v>
      </c>
      <c r="C81" s="12">
        <v>91342750378</v>
      </c>
      <c r="D81" s="11" t="s">
        <v>75</v>
      </c>
      <c r="E81" s="11" t="s">
        <v>121</v>
      </c>
      <c r="F81" s="12" t="s">
        <v>8</v>
      </c>
      <c r="G81" s="11" t="s">
        <v>380</v>
      </c>
      <c r="H81" s="11">
        <v>777910159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 t="s">
        <v>382</v>
      </c>
      <c r="AL81" s="11">
        <v>777910159</v>
      </c>
      <c r="AM81" s="11"/>
      <c r="AN81" s="23">
        <v>960</v>
      </c>
      <c r="AO81" s="14">
        <v>43089</v>
      </c>
      <c r="AP81" s="14">
        <v>43089</v>
      </c>
      <c r="AQ81" s="23">
        <v>960</v>
      </c>
    </row>
    <row r="82" spans="1:43" ht="97.5" customHeight="1" x14ac:dyDescent="0.2">
      <c r="A82" s="11" t="s">
        <v>115</v>
      </c>
      <c r="B82" s="12" t="s">
        <v>239</v>
      </c>
      <c r="C82" s="12">
        <v>91342750378</v>
      </c>
      <c r="D82" s="11" t="s">
        <v>75</v>
      </c>
      <c r="E82" s="11" t="s">
        <v>122</v>
      </c>
      <c r="F82" s="12" t="s">
        <v>8</v>
      </c>
      <c r="G82" s="11" t="s">
        <v>381</v>
      </c>
      <c r="H82" s="11">
        <v>326930377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 t="s">
        <v>381</v>
      </c>
      <c r="AL82" s="11">
        <v>326930377</v>
      </c>
      <c r="AM82" s="11"/>
      <c r="AN82" s="23">
        <v>464</v>
      </c>
      <c r="AO82" s="14">
        <v>43089</v>
      </c>
      <c r="AP82" s="14">
        <v>43089</v>
      </c>
      <c r="AQ82" s="23">
        <v>464</v>
      </c>
    </row>
    <row r="83" spans="1:43" ht="229.5" customHeight="1" x14ac:dyDescent="0.2">
      <c r="A83" s="11" t="s">
        <v>114</v>
      </c>
      <c r="B83" s="12" t="s">
        <v>239</v>
      </c>
      <c r="C83" s="12">
        <v>91342750378</v>
      </c>
      <c r="D83" s="12" t="s">
        <v>10</v>
      </c>
      <c r="E83" s="12" t="s">
        <v>145</v>
      </c>
      <c r="F83" s="12" t="s">
        <v>9</v>
      </c>
      <c r="G83" s="11" t="s">
        <v>390</v>
      </c>
      <c r="H83" s="11">
        <v>2521910345</v>
      </c>
      <c r="I83" s="11"/>
      <c r="J83" s="11" t="s">
        <v>386</v>
      </c>
      <c r="K83" s="11">
        <v>1735260018</v>
      </c>
      <c r="L83" s="11"/>
      <c r="M83" s="11" t="s">
        <v>387</v>
      </c>
      <c r="N83" s="11">
        <v>2246011205</v>
      </c>
      <c r="O83" s="11"/>
      <c r="P83" s="11" t="s">
        <v>388</v>
      </c>
      <c r="Q83" s="11">
        <v>13275360157</v>
      </c>
      <c r="R83" s="11"/>
      <c r="S83" s="11" t="s">
        <v>389</v>
      </c>
      <c r="T83" s="11">
        <v>4111290377</v>
      </c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 t="s">
        <v>383</v>
      </c>
      <c r="AL83" s="11">
        <v>2246011205</v>
      </c>
      <c r="AM83" s="11"/>
      <c r="AN83" s="23">
        <v>48928.800000000003</v>
      </c>
      <c r="AO83" s="14">
        <v>43201</v>
      </c>
      <c r="AP83" s="14">
        <v>43323</v>
      </c>
      <c r="AQ83" s="23">
        <v>24464.400000000001</v>
      </c>
    </row>
    <row r="84" spans="1:43" ht="168" customHeight="1" x14ac:dyDescent="0.2">
      <c r="A84" s="11" t="s">
        <v>111</v>
      </c>
      <c r="B84" s="12" t="s">
        <v>239</v>
      </c>
      <c r="C84" s="12">
        <v>91342750378</v>
      </c>
      <c r="D84" s="12" t="s">
        <v>7</v>
      </c>
      <c r="E84" s="11" t="s">
        <v>112</v>
      </c>
      <c r="F84" s="12" t="s">
        <v>8</v>
      </c>
      <c r="G84" s="11" t="s">
        <v>391</v>
      </c>
      <c r="H84" s="11">
        <v>2874971209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 t="s">
        <v>384</v>
      </c>
      <c r="AL84" s="11">
        <v>2874971209</v>
      </c>
      <c r="AM84" s="11"/>
      <c r="AN84" s="23">
        <v>20000</v>
      </c>
      <c r="AO84" s="14">
        <v>43101</v>
      </c>
      <c r="AP84" s="14">
        <v>44196</v>
      </c>
      <c r="AQ84" s="11">
        <v>0</v>
      </c>
    </row>
    <row r="85" spans="1:43" ht="111.75" customHeight="1" x14ac:dyDescent="0.2">
      <c r="A85" s="11" t="s">
        <v>109</v>
      </c>
      <c r="B85" s="12" t="s">
        <v>239</v>
      </c>
      <c r="C85" s="12">
        <v>91342750378</v>
      </c>
      <c r="D85" s="12" t="s">
        <v>7</v>
      </c>
      <c r="E85" s="11" t="s">
        <v>110</v>
      </c>
      <c r="F85" s="12" t="s">
        <v>8</v>
      </c>
      <c r="G85" s="12" t="s">
        <v>385</v>
      </c>
      <c r="H85" s="12">
        <v>2770891204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 t="s">
        <v>385</v>
      </c>
      <c r="AL85" s="12">
        <v>2770891204</v>
      </c>
      <c r="AM85" s="12"/>
      <c r="AN85" s="23">
        <v>29046.32</v>
      </c>
      <c r="AO85" s="14">
        <v>42736</v>
      </c>
      <c r="AP85" s="14">
        <v>43100</v>
      </c>
      <c r="AQ85" s="11">
        <v>6931.04</v>
      </c>
    </row>
    <row r="86" spans="1:43" ht="263.25" customHeight="1" x14ac:dyDescent="0.2">
      <c r="A86" s="11" t="s">
        <v>108</v>
      </c>
      <c r="B86" s="12" t="s">
        <v>239</v>
      </c>
      <c r="C86" s="12">
        <v>91342750378</v>
      </c>
      <c r="D86" s="12" t="s">
        <v>7</v>
      </c>
      <c r="E86" s="11" t="s">
        <v>140</v>
      </c>
      <c r="F86" s="12" t="s">
        <v>8</v>
      </c>
      <c r="G86" s="12" t="s">
        <v>392</v>
      </c>
      <c r="H86" s="12">
        <v>1863350359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 t="s">
        <v>392</v>
      </c>
      <c r="AL86" s="12">
        <v>1863350359</v>
      </c>
      <c r="AM86" s="12"/>
      <c r="AN86" s="23">
        <v>25500</v>
      </c>
      <c r="AO86" s="14">
        <v>43137</v>
      </c>
      <c r="AP86" s="14">
        <v>43220</v>
      </c>
      <c r="AQ86" s="11">
        <v>0</v>
      </c>
    </row>
    <row r="87" spans="1:43" ht="108.75" customHeight="1" x14ac:dyDescent="0.2">
      <c r="A87" s="35" t="s">
        <v>14</v>
      </c>
      <c r="B87" s="12" t="s">
        <v>239</v>
      </c>
      <c r="C87" s="12">
        <v>91342750378</v>
      </c>
      <c r="D87" s="12" t="s">
        <v>7</v>
      </c>
      <c r="E87" s="12" t="s">
        <v>146</v>
      </c>
      <c r="F87" s="12" t="s">
        <v>8</v>
      </c>
      <c r="G87" s="12" t="s">
        <v>396</v>
      </c>
      <c r="H87" s="12" t="s">
        <v>393</v>
      </c>
      <c r="I87" s="12"/>
      <c r="J87" s="12"/>
      <c r="K87" s="12"/>
      <c r="L87" s="12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2" t="s">
        <v>396</v>
      </c>
      <c r="AL87" s="12" t="s">
        <v>393</v>
      </c>
      <c r="AM87" s="12"/>
      <c r="AN87" s="23">
        <f>41561/2</f>
        <v>20780.5</v>
      </c>
      <c r="AO87" s="14">
        <v>42809</v>
      </c>
      <c r="AP87" s="14">
        <v>43061</v>
      </c>
      <c r="AQ87" s="23">
        <f>AN87</f>
        <v>20780.5</v>
      </c>
    </row>
    <row r="88" spans="1:43" ht="108.75" customHeight="1" x14ac:dyDescent="0.2">
      <c r="A88" s="35" t="s">
        <v>14</v>
      </c>
      <c r="B88" s="12" t="s">
        <v>239</v>
      </c>
      <c r="C88" s="12">
        <v>91342750378</v>
      </c>
      <c r="D88" s="12" t="s">
        <v>7</v>
      </c>
      <c r="E88" s="12" t="s">
        <v>146</v>
      </c>
      <c r="F88" s="12" t="s">
        <v>8</v>
      </c>
      <c r="G88" s="12" t="s">
        <v>394</v>
      </c>
      <c r="H88" s="12" t="s">
        <v>395</v>
      </c>
      <c r="I88" s="12"/>
      <c r="J88" s="12"/>
      <c r="K88" s="12"/>
      <c r="L88" s="12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2" t="s">
        <v>394</v>
      </c>
      <c r="AL88" s="12" t="s">
        <v>395</v>
      </c>
      <c r="AM88" s="12"/>
      <c r="AN88" s="23">
        <f>41561/2</f>
        <v>20780.5</v>
      </c>
      <c r="AO88" s="14">
        <v>42671</v>
      </c>
      <c r="AP88" s="14">
        <v>43062</v>
      </c>
      <c r="AQ88" s="23">
        <f>AN88</f>
        <v>20780.5</v>
      </c>
    </row>
    <row r="89" spans="1:43" ht="150.75" customHeight="1" x14ac:dyDescent="0.2">
      <c r="A89" s="35" t="s">
        <v>139</v>
      </c>
      <c r="B89" s="12" t="s">
        <v>239</v>
      </c>
      <c r="C89" s="12">
        <v>91342750378</v>
      </c>
      <c r="D89" s="35" t="s">
        <v>10</v>
      </c>
      <c r="E89" s="12" t="s">
        <v>147</v>
      </c>
      <c r="F89" s="12" t="s">
        <v>8</v>
      </c>
      <c r="G89" s="12" t="s">
        <v>398</v>
      </c>
      <c r="H89" s="12" t="s">
        <v>397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 t="s">
        <v>398</v>
      </c>
      <c r="AL89" s="12" t="s">
        <v>397</v>
      </c>
      <c r="AM89" s="12"/>
      <c r="AN89" s="23">
        <v>11399.06</v>
      </c>
      <c r="AO89" s="14">
        <v>43073</v>
      </c>
      <c r="AP89" s="14">
        <v>43189</v>
      </c>
      <c r="AQ89" s="23">
        <f>AN89</f>
        <v>11399.06</v>
      </c>
    </row>
    <row r="90" spans="1:43" s="5" customFormat="1" ht="213.75" customHeight="1" x14ac:dyDescent="0.2">
      <c r="A90" s="11" t="s">
        <v>138</v>
      </c>
      <c r="B90" s="12" t="s">
        <v>239</v>
      </c>
      <c r="C90" s="12">
        <v>91342750378</v>
      </c>
      <c r="D90" s="12" t="s">
        <v>10</v>
      </c>
      <c r="E90" s="36" t="s">
        <v>148</v>
      </c>
      <c r="F90" s="12" t="s">
        <v>9</v>
      </c>
      <c r="G90" s="11" t="s">
        <v>403</v>
      </c>
      <c r="H90" s="11">
        <v>3181580980</v>
      </c>
      <c r="I90" s="11"/>
      <c r="J90" s="11" t="s">
        <v>399</v>
      </c>
      <c r="K90" s="11">
        <v>2243430374</v>
      </c>
      <c r="L90" s="11"/>
      <c r="M90" s="11" t="s">
        <v>400</v>
      </c>
      <c r="N90" s="11">
        <v>3118330376</v>
      </c>
      <c r="O90" s="11"/>
      <c r="P90" s="11" t="s">
        <v>401</v>
      </c>
      <c r="Q90" s="11">
        <v>3268091208</v>
      </c>
      <c r="R90" s="11"/>
      <c r="S90" s="11" t="s">
        <v>402</v>
      </c>
      <c r="T90" s="11">
        <v>3594460234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 t="s">
        <v>404</v>
      </c>
      <c r="AL90" s="11" t="s">
        <v>405</v>
      </c>
      <c r="AM90" s="11"/>
      <c r="AN90" s="23">
        <v>37500</v>
      </c>
      <c r="AO90" s="14">
        <v>43172</v>
      </c>
      <c r="AP90" s="14">
        <v>43294</v>
      </c>
      <c r="AQ90" s="23">
        <f>AN90</f>
        <v>37500</v>
      </c>
    </row>
    <row r="91" spans="1:43" ht="356.25" customHeight="1" x14ac:dyDescent="0.2">
      <c r="A91" s="11">
        <v>7280941695</v>
      </c>
      <c r="B91" s="12" t="s">
        <v>239</v>
      </c>
      <c r="C91" s="12">
        <v>91342750378</v>
      </c>
      <c r="D91" s="11" t="s">
        <v>102</v>
      </c>
      <c r="E91" s="11" t="s">
        <v>107</v>
      </c>
      <c r="F91" s="12" t="s">
        <v>52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23"/>
      <c r="AO91" s="11"/>
      <c r="AP91" s="11"/>
      <c r="AQ91" s="11"/>
    </row>
    <row r="92" spans="1:43" ht="171.75" customHeight="1" x14ac:dyDescent="0.2">
      <c r="A92" s="24" t="s">
        <v>113</v>
      </c>
      <c r="B92" s="12" t="s">
        <v>239</v>
      </c>
      <c r="C92" s="12">
        <v>91342750378</v>
      </c>
      <c r="D92" s="11" t="s">
        <v>105</v>
      </c>
      <c r="E92" s="24" t="s">
        <v>106</v>
      </c>
      <c r="F92" s="12" t="s">
        <v>8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23"/>
      <c r="AO92" s="11"/>
      <c r="AP92" s="11"/>
      <c r="AQ92" s="11"/>
    </row>
    <row r="93" spans="1:43" ht="285.75" customHeight="1" x14ac:dyDescent="0.2">
      <c r="A93" s="37" t="s">
        <v>144</v>
      </c>
      <c r="B93" s="12" t="s">
        <v>239</v>
      </c>
      <c r="C93" s="12">
        <v>91342750378</v>
      </c>
      <c r="D93" s="11" t="s">
        <v>102</v>
      </c>
      <c r="E93" s="11" t="s">
        <v>143</v>
      </c>
      <c r="F93" s="24" t="s">
        <v>104</v>
      </c>
      <c r="G93" s="12" t="s">
        <v>604</v>
      </c>
      <c r="H93" s="12">
        <v>4245520376</v>
      </c>
      <c r="I93" s="12" t="s">
        <v>606</v>
      </c>
      <c r="J93" s="12" t="s">
        <v>605</v>
      </c>
      <c r="K93" s="12">
        <v>2252620402</v>
      </c>
      <c r="L93" s="12" t="s">
        <v>573</v>
      </c>
      <c r="M93" s="12" t="s">
        <v>607</v>
      </c>
      <c r="N93" s="11">
        <v>424610582</v>
      </c>
      <c r="O93" s="11" t="s">
        <v>573</v>
      </c>
      <c r="P93" s="11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25"/>
      <c r="AO93" s="17"/>
      <c r="AP93" s="17"/>
      <c r="AQ93" s="17"/>
    </row>
    <row r="94" spans="1:43" ht="144.75" customHeight="1" x14ac:dyDescent="0.2">
      <c r="A94" s="38" t="s">
        <v>101</v>
      </c>
      <c r="B94" s="12" t="s">
        <v>239</v>
      </c>
      <c r="C94" s="12">
        <v>91342750378</v>
      </c>
      <c r="D94" s="11" t="s">
        <v>102</v>
      </c>
      <c r="E94" s="11" t="s">
        <v>103</v>
      </c>
      <c r="F94" s="24" t="s">
        <v>104</v>
      </c>
      <c r="G94" s="11" t="s">
        <v>540</v>
      </c>
      <c r="H94" s="12">
        <v>7129470014</v>
      </c>
      <c r="I94" s="12"/>
      <c r="J94" s="11" t="s">
        <v>602</v>
      </c>
      <c r="K94" s="12">
        <v>3757510015</v>
      </c>
      <c r="L94" s="12" t="s">
        <v>575</v>
      </c>
      <c r="M94" s="12" t="s">
        <v>603</v>
      </c>
      <c r="N94" s="11" t="s">
        <v>608</v>
      </c>
      <c r="O94" s="11" t="s">
        <v>573</v>
      </c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25"/>
      <c r="AO94" s="17"/>
      <c r="AP94" s="17"/>
      <c r="AQ94" s="17"/>
    </row>
    <row r="95" spans="1:43" ht="105" customHeight="1" x14ac:dyDescent="0.2">
      <c r="A95" s="30" t="s">
        <v>99</v>
      </c>
      <c r="B95" s="12" t="s">
        <v>239</v>
      </c>
      <c r="C95" s="12">
        <v>91342750378</v>
      </c>
      <c r="D95" s="12" t="s">
        <v>7</v>
      </c>
      <c r="E95" s="11" t="s">
        <v>100</v>
      </c>
      <c r="F95" s="12" t="s">
        <v>8</v>
      </c>
      <c r="G95" s="11" t="s">
        <v>406</v>
      </c>
      <c r="H95" s="11">
        <v>1672880406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 t="s">
        <v>406</v>
      </c>
      <c r="AL95" s="11">
        <v>1672880406</v>
      </c>
      <c r="AM95" s="11"/>
      <c r="AN95" s="23">
        <f>405.91-243.6</f>
        <v>162.31000000000003</v>
      </c>
      <c r="AO95" s="14">
        <v>43055</v>
      </c>
      <c r="AP95" s="14">
        <v>44151</v>
      </c>
      <c r="AQ95" s="11">
        <f>29.5+40.5</f>
        <v>70</v>
      </c>
    </row>
    <row r="96" spans="1:43" ht="153" customHeight="1" x14ac:dyDescent="0.2">
      <c r="A96" s="30" t="s">
        <v>97</v>
      </c>
      <c r="B96" s="12" t="s">
        <v>239</v>
      </c>
      <c r="C96" s="12">
        <v>91342750378</v>
      </c>
      <c r="D96" s="12" t="s">
        <v>7</v>
      </c>
      <c r="E96" s="11" t="s">
        <v>98</v>
      </c>
      <c r="F96" s="12" t="s">
        <v>8</v>
      </c>
      <c r="G96" s="11" t="s">
        <v>407</v>
      </c>
      <c r="H96" s="11">
        <v>15840192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 t="s">
        <v>416</v>
      </c>
      <c r="AL96" s="11">
        <v>15840192</v>
      </c>
      <c r="AM96" s="11"/>
      <c r="AN96" s="23">
        <v>559.75</v>
      </c>
      <c r="AO96" s="14">
        <v>43055</v>
      </c>
      <c r="AP96" s="14">
        <v>44151</v>
      </c>
      <c r="AQ96" s="11">
        <v>115.5</v>
      </c>
    </row>
    <row r="97" spans="1:43" ht="102" customHeight="1" x14ac:dyDescent="0.2">
      <c r="A97" s="30" t="s">
        <v>95</v>
      </c>
      <c r="B97" s="12" t="s">
        <v>239</v>
      </c>
      <c r="C97" s="12">
        <v>91342750378</v>
      </c>
      <c r="D97" s="12" t="s">
        <v>7</v>
      </c>
      <c r="E97" s="11" t="s">
        <v>96</v>
      </c>
      <c r="F97" s="12" t="s">
        <v>8</v>
      </c>
      <c r="G97" s="11" t="s">
        <v>408</v>
      </c>
      <c r="H97" s="11">
        <v>3246960409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 t="s">
        <v>417</v>
      </c>
      <c r="AL97" s="11">
        <v>3246960409</v>
      </c>
      <c r="AM97" s="11"/>
      <c r="AN97" s="23">
        <v>124.47</v>
      </c>
      <c r="AO97" s="14">
        <v>43055</v>
      </c>
      <c r="AP97" s="14">
        <v>43100</v>
      </c>
      <c r="AQ97" s="11">
        <v>107.47</v>
      </c>
    </row>
    <row r="98" spans="1:43" ht="190.5" customHeight="1" x14ac:dyDescent="0.2">
      <c r="A98" s="30" t="s">
        <v>94</v>
      </c>
      <c r="B98" s="12" t="s">
        <v>239</v>
      </c>
      <c r="C98" s="12">
        <v>91342750378</v>
      </c>
      <c r="D98" s="12" t="s">
        <v>10</v>
      </c>
      <c r="E98" s="11" t="s">
        <v>541</v>
      </c>
      <c r="F98" s="12" t="s">
        <v>8</v>
      </c>
      <c r="G98" s="11" t="s">
        <v>410</v>
      </c>
      <c r="H98" s="11" t="s">
        <v>409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 t="s">
        <v>410</v>
      </c>
      <c r="AL98" s="11" t="s">
        <v>409</v>
      </c>
      <c r="AM98" s="11"/>
      <c r="AN98" s="23">
        <v>31044</v>
      </c>
      <c r="AO98" s="14">
        <v>43046</v>
      </c>
      <c r="AP98" s="14">
        <v>43465</v>
      </c>
      <c r="AQ98" s="23">
        <f>4434.86+8871.2+4912+6520</f>
        <v>24738.06</v>
      </c>
    </row>
    <row r="99" spans="1:43" ht="192.75" customHeight="1" x14ac:dyDescent="0.2">
      <c r="A99" s="30" t="s">
        <v>85</v>
      </c>
      <c r="B99" s="12" t="s">
        <v>239</v>
      </c>
      <c r="C99" s="12">
        <v>91342750378</v>
      </c>
      <c r="D99" s="11" t="s">
        <v>75</v>
      </c>
      <c r="E99" s="17" t="s">
        <v>93</v>
      </c>
      <c r="F99" s="12" t="s">
        <v>8</v>
      </c>
      <c r="G99" s="11" t="s">
        <v>412</v>
      </c>
      <c r="H99" s="11" t="s">
        <v>411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 t="s">
        <v>412</v>
      </c>
      <c r="AL99" s="11" t="s">
        <v>418</v>
      </c>
      <c r="AM99" s="11"/>
      <c r="AN99" s="23">
        <v>23004</v>
      </c>
      <c r="AO99" s="14">
        <v>43033</v>
      </c>
      <c r="AP99" s="11" t="s">
        <v>137</v>
      </c>
      <c r="AQ99" s="23">
        <v>23004</v>
      </c>
    </row>
    <row r="100" spans="1:43" ht="163.5" customHeight="1" x14ac:dyDescent="0.2">
      <c r="A100" s="30" t="s">
        <v>91</v>
      </c>
      <c r="B100" s="12" t="s">
        <v>239</v>
      </c>
      <c r="C100" s="12">
        <v>91342750378</v>
      </c>
      <c r="D100" s="12" t="s">
        <v>7</v>
      </c>
      <c r="E100" s="11" t="s">
        <v>92</v>
      </c>
      <c r="F100" s="12" t="s">
        <v>52</v>
      </c>
      <c r="G100" s="11" t="s">
        <v>413</v>
      </c>
      <c r="H100" s="11">
        <v>3182161202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 t="s">
        <v>413</v>
      </c>
      <c r="AL100" s="11">
        <v>3182161202</v>
      </c>
      <c r="AM100" s="11"/>
      <c r="AN100" s="23">
        <v>3027.24</v>
      </c>
      <c r="AO100" s="14">
        <v>43040</v>
      </c>
      <c r="AP100" s="14">
        <v>43404</v>
      </c>
      <c r="AQ100" s="23">
        <v>3027.24</v>
      </c>
    </row>
    <row r="101" spans="1:43" ht="139.5" customHeight="1" x14ac:dyDescent="0.2">
      <c r="A101" s="32" t="s">
        <v>11</v>
      </c>
      <c r="B101" s="12" t="s">
        <v>239</v>
      </c>
      <c r="C101" s="12">
        <v>91342750378</v>
      </c>
      <c r="D101" s="12" t="s">
        <v>7</v>
      </c>
      <c r="E101" s="12" t="s">
        <v>46</v>
      </c>
      <c r="F101" s="12" t="s">
        <v>8</v>
      </c>
      <c r="G101" s="12" t="s">
        <v>414</v>
      </c>
      <c r="H101" s="12">
        <v>740430335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 t="s">
        <v>419</v>
      </c>
      <c r="AL101" s="12">
        <v>740430335</v>
      </c>
      <c r="AM101" s="12"/>
      <c r="AN101" s="26">
        <v>655.74</v>
      </c>
      <c r="AO101" s="27" t="s">
        <v>86</v>
      </c>
      <c r="AP101" s="27">
        <v>43100</v>
      </c>
      <c r="AQ101" s="28">
        <v>655.74</v>
      </c>
    </row>
    <row r="102" spans="1:43" ht="57.75" customHeight="1" x14ac:dyDescent="0.2">
      <c r="A102" s="11" t="s">
        <v>83</v>
      </c>
      <c r="B102" s="12" t="s">
        <v>239</v>
      </c>
      <c r="C102" s="12">
        <v>91342750378</v>
      </c>
      <c r="D102" s="12" t="s">
        <v>7</v>
      </c>
      <c r="E102" s="11" t="s">
        <v>84</v>
      </c>
      <c r="F102" s="12" t="s">
        <v>8</v>
      </c>
      <c r="G102" s="11" t="s">
        <v>415</v>
      </c>
      <c r="H102" s="11">
        <v>967720285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 t="s">
        <v>415</v>
      </c>
      <c r="AL102" s="11">
        <v>967720285</v>
      </c>
      <c r="AM102" s="11"/>
      <c r="AN102" s="26">
        <v>9500</v>
      </c>
      <c r="AO102" s="14">
        <v>42983</v>
      </c>
      <c r="AP102" s="14">
        <v>43100</v>
      </c>
      <c r="AQ102" s="23">
        <v>4750</v>
      </c>
    </row>
    <row r="103" spans="1:43" ht="297" customHeight="1" x14ac:dyDescent="0.2">
      <c r="A103" s="11" t="s">
        <v>87</v>
      </c>
      <c r="B103" s="12" t="s">
        <v>239</v>
      </c>
      <c r="C103" s="12">
        <v>91342750378</v>
      </c>
      <c r="D103" s="12" t="s">
        <v>10</v>
      </c>
      <c r="E103" s="11" t="s">
        <v>78</v>
      </c>
      <c r="F103" s="12" t="s">
        <v>9</v>
      </c>
      <c r="G103" s="12" t="s">
        <v>520</v>
      </c>
      <c r="H103" s="12" t="s">
        <v>422</v>
      </c>
      <c r="I103" s="12"/>
      <c r="J103" s="12" t="s">
        <v>423</v>
      </c>
      <c r="K103" s="12" t="s">
        <v>424</v>
      </c>
      <c r="L103" s="12"/>
      <c r="M103" s="12" t="s">
        <v>425</v>
      </c>
      <c r="N103" s="12" t="s">
        <v>426</v>
      </c>
      <c r="O103" s="12"/>
      <c r="P103" s="12" t="s">
        <v>427</v>
      </c>
      <c r="Q103" s="12" t="s">
        <v>428</v>
      </c>
      <c r="R103" s="12"/>
      <c r="S103" s="12" t="s">
        <v>429</v>
      </c>
      <c r="T103" s="12" t="s">
        <v>320</v>
      </c>
      <c r="U103" s="12"/>
      <c r="V103" s="12" t="s">
        <v>518</v>
      </c>
      <c r="W103" s="12" t="s">
        <v>519</v>
      </c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 t="s">
        <v>420</v>
      </c>
      <c r="AL103" s="11" t="s">
        <v>421</v>
      </c>
      <c r="AM103" s="11"/>
      <c r="AN103" s="26">
        <v>1554.8</v>
      </c>
      <c r="AO103" s="14">
        <v>42989</v>
      </c>
      <c r="AP103" s="11"/>
      <c r="AQ103" s="23">
        <v>1554.8</v>
      </c>
    </row>
    <row r="104" spans="1:43" ht="57.75" customHeight="1" x14ac:dyDescent="0.2">
      <c r="A104" s="11" t="s">
        <v>88</v>
      </c>
      <c r="B104" s="12" t="s">
        <v>239</v>
      </c>
      <c r="C104" s="12">
        <v>91342750378</v>
      </c>
      <c r="D104" s="12" t="s">
        <v>75</v>
      </c>
      <c r="E104" s="11" t="s">
        <v>78</v>
      </c>
      <c r="F104" s="12" t="s">
        <v>8</v>
      </c>
      <c r="G104" s="12" t="s">
        <v>431</v>
      </c>
      <c r="H104" s="12" t="s">
        <v>430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 t="s">
        <v>431</v>
      </c>
      <c r="AL104" s="12" t="s">
        <v>430</v>
      </c>
      <c r="AM104" s="12"/>
      <c r="AN104" s="26">
        <v>1144</v>
      </c>
      <c r="AO104" s="14">
        <v>42949</v>
      </c>
      <c r="AP104" s="11"/>
      <c r="AQ104" s="11">
        <v>0</v>
      </c>
    </row>
    <row r="105" spans="1:43" ht="280.5" customHeight="1" x14ac:dyDescent="0.2">
      <c r="A105" s="11" t="s">
        <v>89</v>
      </c>
      <c r="B105" s="12" t="s">
        <v>239</v>
      </c>
      <c r="C105" s="12">
        <v>91342750378</v>
      </c>
      <c r="D105" s="12" t="s">
        <v>75</v>
      </c>
      <c r="E105" s="11" t="s">
        <v>78</v>
      </c>
      <c r="F105" s="12" t="s">
        <v>9</v>
      </c>
      <c r="G105" s="12" t="s">
        <v>524</v>
      </c>
      <c r="H105" s="12" t="s">
        <v>432</v>
      </c>
      <c r="I105" s="12"/>
      <c r="J105" s="12" t="s">
        <v>433</v>
      </c>
      <c r="K105" s="12" t="s">
        <v>434</v>
      </c>
      <c r="L105" s="12"/>
      <c r="M105" s="12" t="s">
        <v>431</v>
      </c>
      <c r="N105" s="12" t="s">
        <v>430</v>
      </c>
      <c r="O105" s="12"/>
      <c r="P105" s="12" t="s">
        <v>435</v>
      </c>
      <c r="Q105" s="12" t="s">
        <v>303</v>
      </c>
      <c r="R105" s="12"/>
      <c r="S105" s="12" t="s">
        <v>436</v>
      </c>
      <c r="T105" s="12" t="s">
        <v>437</v>
      </c>
      <c r="U105" s="12"/>
      <c r="V105" s="12" t="s">
        <v>323</v>
      </c>
      <c r="W105" s="12" t="s">
        <v>521</v>
      </c>
      <c r="X105" s="12"/>
      <c r="Y105" s="12" t="s">
        <v>522</v>
      </c>
      <c r="Z105" s="12" t="s">
        <v>523</v>
      </c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 t="s">
        <v>431</v>
      </c>
      <c r="AL105" s="12" t="s">
        <v>430</v>
      </c>
      <c r="AM105" s="12"/>
      <c r="AN105" s="26">
        <v>6864</v>
      </c>
      <c r="AO105" s="14">
        <v>42935</v>
      </c>
      <c r="AP105" s="11"/>
      <c r="AQ105" s="11">
        <v>0</v>
      </c>
    </row>
    <row r="106" spans="1:43" ht="140.25" customHeight="1" x14ac:dyDescent="0.2">
      <c r="A106" s="11" t="s">
        <v>76</v>
      </c>
      <c r="B106" s="12" t="s">
        <v>239</v>
      </c>
      <c r="C106" s="12">
        <v>91342750378</v>
      </c>
      <c r="D106" s="12" t="s">
        <v>7</v>
      </c>
      <c r="E106" s="11" t="s">
        <v>77</v>
      </c>
      <c r="F106" s="12" t="s">
        <v>6</v>
      </c>
      <c r="G106" s="12" t="s">
        <v>599</v>
      </c>
      <c r="H106" s="12">
        <v>470300377</v>
      </c>
      <c r="I106" s="12" t="s">
        <v>575</v>
      </c>
      <c r="J106" s="12" t="s">
        <v>577</v>
      </c>
      <c r="K106" s="12">
        <v>1165290394</v>
      </c>
      <c r="L106" s="12" t="s">
        <v>573</v>
      </c>
      <c r="M106" s="12" t="s">
        <v>578</v>
      </c>
      <c r="N106" s="12">
        <v>632770376</v>
      </c>
      <c r="O106" s="12" t="s">
        <v>573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 t="s">
        <v>538</v>
      </c>
      <c r="AL106" s="12">
        <v>470300377</v>
      </c>
      <c r="AM106" s="12" t="s">
        <v>575</v>
      </c>
      <c r="AN106" s="26">
        <v>2000</v>
      </c>
      <c r="AO106" s="14">
        <v>42941</v>
      </c>
      <c r="AP106" s="14">
        <v>44037</v>
      </c>
      <c r="AQ106" s="11">
        <v>0</v>
      </c>
    </row>
    <row r="107" spans="1:43" ht="210" customHeight="1" x14ac:dyDescent="0.2">
      <c r="A107" s="12" t="s">
        <v>73</v>
      </c>
      <c r="B107" s="12" t="s">
        <v>239</v>
      </c>
      <c r="C107" s="12">
        <v>91342750378</v>
      </c>
      <c r="D107" s="12" t="s">
        <v>7</v>
      </c>
      <c r="E107" s="12" t="s">
        <v>74</v>
      </c>
      <c r="F107" s="12" t="s">
        <v>8</v>
      </c>
      <c r="G107" s="29"/>
      <c r="H107" s="29"/>
      <c r="I107" s="29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 t="s">
        <v>438</v>
      </c>
      <c r="AL107" s="12">
        <v>6188330150</v>
      </c>
      <c r="AM107" s="12"/>
      <c r="AN107" s="26">
        <v>4800</v>
      </c>
      <c r="AO107" s="16">
        <v>42894</v>
      </c>
      <c r="AP107" s="16">
        <v>43259</v>
      </c>
      <c r="AQ107" s="12">
        <v>3000</v>
      </c>
    </row>
    <row r="108" spans="1:43" ht="256.5" customHeight="1" x14ac:dyDescent="0.2">
      <c r="A108" s="12" t="s">
        <v>71</v>
      </c>
      <c r="B108" s="12" t="s">
        <v>239</v>
      </c>
      <c r="C108" s="12">
        <v>91342750378</v>
      </c>
      <c r="D108" s="12" t="s">
        <v>7</v>
      </c>
      <c r="E108" s="12" t="s">
        <v>72</v>
      </c>
      <c r="F108" s="12" t="s">
        <v>8</v>
      </c>
      <c r="G108" s="12" t="s">
        <v>440</v>
      </c>
      <c r="H108" s="12" t="s">
        <v>439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 t="s">
        <v>440</v>
      </c>
      <c r="AL108" s="12" t="s">
        <v>439</v>
      </c>
      <c r="AM108" s="12"/>
      <c r="AN108" s="26">
        <v>18720</v>
      </c>
      <c r="AO108" s="16">
        <v>42829</v>
      </c>
      <c r="AP108" s="16">
        <v>43008</v>
      </c>
      <c r="AQ108" s="31">
        <f>AN108</f>
        <v>18720</v>
      </c>
    </row>
    <row r="109" spans="1:43" ht="105.75" customHeight="1" x14ac:dyDescent="0.2">
      <c r="A109" s="12">
        <v>7045661762</v>
      </c>
      <c r="B109" s="12" t="s">
        <v>239</v>
      </c>
      <c r="C109" s="12">
        <v>91342750378</v>
      </c>
      <c r="D109" s="12" t="s">
        <v>7</v>
      </c>
      <c r="E109" s="12" t="s">
        <v>70</v>
      </c>
      <c r="F109" s="12" t="s">
        <v>52</v>
      </c>
      <c r="G109" s="12" t="s">
        <v>441</v>
      </c>
      <c r="H109" s="12">
        <v>3543000370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 t="s">
        <v>441</v>
      </c>
      <c r="AL109" s="12">
        <v>3543000370</v>
      </c>
      <c r="AM109" s="12"/>
      <c r="AN109" s="26">
        <v>58000</v>
      </c>
      <c r="AO109" s="16">
        <v>42836</v>
      </c>
      <c r="AP109" s="16">
        <v>43566</v>
      </c>
      <c r="AQ109" s="31">
        <v>44417.45</v>
      </c>
    </row>
    <row r="110" spans="1:43" ht="96" customHeight="1" x14ac:dyDescent="0.2">
      <c r="A110" s="12" t="s">
        <v>68</v>
      </c>
      <c r="B110" s="12" t="s">
        <v>239</v>
      </c>
      <c r="C110" s="12">
        <v>91342750378</v>
      </c>
      <c r="D110" s="12" t="s">
        <v>7</v>
      </c>
      <c r="E110" s="12" t="s">
        <v>69</v>
      </c>
      <c r="F110" s="12" t="s">
        <v>8</v>
      </c>
      <c r="G110" s="12" t="s">
        <v>442</v>
      </c>
      <c r="H110" s="12">
        <v>3128080409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 t="s">
        <v>442</v>
      </c>
      <c r="AL110" s="12">
        <v>3128080409</v>
      </c>
      <c r="AM110" s="12"/>
      <c r="AN110" s="26">
        <v>200</v>
      </c>
      <c r="AO110" s="16">
        <v>42864</v>
      </c>
      <c r="AP110" s="16">
        <v>43229</v>
      </c>
      <c r="AQ110" s="31">
        <v>108.81</v>
      </c>
    </row>
    <row r="111" spans="1:43" ht="333.75" customHeight="1" x14ac:dyDescent="0.2">
      <c r="A111" s="12" t="s">
        <v>66</v>
      </c>
      <c r="B111" s="12" t="s">
        <v>239</v>
      </c>
      <c r="C111" s="12">
        <v>91342750378</v>
      </c>
      <c r="D111" s="12" t="s">
        <v>10</v>
      </c>
      <c r="E111" s="12" t="s">
        <v>149</v>
      </c>
      <c r="F111" s="12" t="s">
        <v>9</v>
      </c>
      <c r="G111" s="12" t="s">
        <v>526</v>
      </c>
      <c r="H111" s="12">
        <v>1503470856</v>
      </c>
      <c r="I111" s="12"/>
      <c r="J111" s="12" t="s">
        <v>443</v>
      </c>
      <c r="K111" s="12">
        <v>1841750365</v>
      </c>
      <c r="L111" s="12"/>
      <c r="M111" s="12" t="s">
        <v>444</v>
      </c>
      <c r="N111" s="12">
        <v>2177781206</v>
      </c>
      <c r="O111" s="12"/>
      <c r="P111" s="12" t="s">
        <v>450</v>
      </c>
      <c r="Q111" s="12">
        <v>7742550960</v>
      </c>
      <c r="R111" s="12"/>
      <c r="S111" s="12" t="s">
        <v>445</v>
      </c>
      <c r="T111" s="12">
        <v>3230150967</v>
      </c>
      <c r="U111" s="12"/>
      <c r="V111" s="12" t="s">
        <v>525</v>
      </c>
      <c r="W111" s="12">
        <v>6477661216</v>
      </c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 t="s">
        <v>446</v>
      </c>
      <c r="AL111" s="12">
        <v>7742550960</v>
      </c>
      <c r="AM111" s="12"/>
      <c r="AN111" s="26">
        <v>85000</v>
      </c>
      <c r="AO111" s="16">
        <v>43048</v>
      </c>
      <c r="AP111" s="16">
        <v>43443</v>
      </c>
      <c r="AQ111" s="31">
        <v>0</v>
      </c>
    </row>
    <row r="112" spans="1:43" ht="212.25" customHeight="1" x14ac:dyDescent="0.2">
      <c r="A112" s="12" t="s">
        <v>65</v>
      </c>
      <c r="B112" s="12" t="s">
        <v>239</v>
      </c>
      <c r="C112" s="12">
        <v>91342750378</v>
      </c>
      <c r="D112" s="12" t="s">
        <v>10</v>
      </c>
      <c r="E112" s="12" t="s">
        <v>79</v>
      </c>
      <c r="F112" s="12" t="s">
        <v>9</v>
      </c>
      <c r="G112" s="12" t="s">
        <v>453</v>
      </c>
      <c r="H112" s="12" t="s">
        <v>447</v>
      </c>
      <c r="I112" s="12"/>
      <c r="J112" s="12" t="s">
        <v>448</v>
      </c>
      <c r="K112" s="12">
        <v>5902000727</v>
      </c>
      <c r="L112" s="12"/>
      <c r="M112" s="12" t="s">
        <v>449</v>
      </c>
      <c r="N112" s="12">
        <v>2945510242</v>
      </c>
      <c r="O112" s="12"/>
      <c r="P112" s="12" t="s">
        <v>451</v>
      </c>
      <c r="Q112" s="12">
        <v>4310150406</v>
      </c>
      <c r="R112" s="12"/>
      <c r="S112" s="12" t="s">
        <v>452</v>
      </c>
      <c r="T112" s="12">
        <v>7918340634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 t="s">
        <v>451</v>
      </c>
      <c r="AL112" s="12">
        <v>4310150406</v>
      </c>
      <c r="AM112" s="12"/>
      <c r="AN112" s="26">
        <v>135200</v>
      </c>
      <c r="AO112" s="16">
        <v>42900</v>
      </c>
      <c r="AP112" s="16">
        <v>43630</v>
      </c>
      <c r="AQ112" s="28">
        <v>53601.599999999999</v>
      </c>
    </row>
    <row r="113" spans="1:43" ht="186" customHeight="1" x14ac:dyDescent="0.2">
      <c r="A113" s="12" t="s">
        <v>64</v>
      </c>
      <c r="B113" s="12" t="s">
        <v>239</v>
      </c>
      <c r="C113" s="12">
        <v>91342750378</v>
      </c>
      <c r="D113" s="12" t="s">
        <v>5</v>
      </c>
      <c r="E113" s="12" t="s">
        <v>80</v>
      </c>
      <c r="F113" s="12" t="s">
        <v>8</v>
      </c>
      <c r="G113" s="12" t="s">
        <v>355</v>
      </c>
      <c r="H113" s="12" t="s">
        <v>354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 t="s">
        <v>355</v>
      </c>
      <c r="AL113" s="12" t="s">
        <v>354</v>
      </c>
      <c r="AM113" s="12"/>
      <c r="AN113" s="26">
        <v>4500</v>
      </c>
      <c r="AO113" s="16">
        <v>42794</v>
      </c>
      <c r="AP113" s="16">
        <v>43100</v>
      </c>
      <c r="AQ113" s="28">
        <v>4500</v>
      </c>
    </row>
    <row r="114" spans="1:43" ht="322.5" customHeight="1" x14ac:dyDescent="0.2">
      <c r="A114" s="12" t="s">
        <v>63</v>
      </c>
      <c r="B114" s="12" t="s">
        <v>239</v>
      </c>
      <c r="C114" s="12">
        <v>91342750378</v>
      </c>
      <c r="D114" s="12" t="s">
        <v>5</v>
      </c>
      <c r="E114" s="12" t="s">
        <v>150</v>
      </c>
      <c r="F114" s="12" t="s">
        <v>67</v>
      </c>
      <c r="G114" s="12" t="s">
        <v>454</v>
      </c>
      <c r="H114" s="12">
        <v>1136270376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 t="s">
        <v>454</v>
      </c>
      <c r="AL114" s="12">
        <v>1136270376</v>
      </c>
      <c r="AM114" s="12"/>
      <c r="AN114" s="26">
        <v>36400</v>
      </c>
      <c r="AO114" s="16">
        <v>42794</v>
      </c>
      <c r="AP114" s="16">
        <v>43100</v>
      </c>
      <c r="AQ114" s="28">
        <v>19500</v>
      </c>
    </row>
    <row r="115" spans="1:43" ht="348.75" customHeight="1" x14ac:dyDescent="0.2">
      <c r="A115" s="12" t="s">
        <v>61</v>
      </c>
      <c r="B115" s="12" t="s">
        <v>239</v>
      </c>
      <c r="C115" s="12">
        <v>91342750378</v>
      </c>
      <c r="D115" s="12" t="s">
        <v>62</v>
      </c>
      <c r="E115" s="12" t="s">
        <v>81</v>
      </c>
      <c r="F115" s="12" t="s">
        <v>8</v>
      </c>
      <c r="G115" s="12" t="s">
        <v>456</v>
      </c>
      <c r="H115" s="12" t="s">
        <v>455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 t="s">
        <v>456</v>
      </c>
      <c r="AL115" s="12" t="s">
        <v>455</v>
      </c>
      <c r="AM115" s="12"/>
      <c r="AN115" s="26">
        <v>35280.78</v>
      </c>
      <c r="AO115" s="16">
        <v>42835</v>
      </c>
      <c r="AP115" s="16">
        <v>43383</v>
      </c>
      <c r="AQ115" s="28">
        <v>34596.99</v>
      </c>
    </row>
    <row r="116" spans="1:43" s="5" customFormat="1" ht="207" customHeight="1" x14ac:dyDescent="0.2">
      <c r="A116" s="12" t="s">
        <v>60</v>
      </c>
      <c r="B116" s="12" t="s">
        <v>239</v>
      </c>
      <c r="C116" s="12">
        <v>91342750378</v>
      </c>
      <c r="D116" s="12" t="s">
        <v>5</v>
      </c>
      <c r="E116" s="12" t="s">
        <v>82</v>
      </c>
      <c r="F116" s="12" t="s">
        <v>67</v>
      </c>
      <c r="G116" s="12" t="s">
        <v>457</v>
      </c>
      <c r="H116" s="12">
        <v>3028631202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 t="s">
        <v>457</v>
      </c>
      <c r="AL116" s="12">
        <v>3028631202</v>
      </c>
      <c r="AM116" s="12"/>
      <c r="AN116" s="26">
        <v>19000</v>
      </c>
      <c r="AO116" s="16">
        <v>42787</v>
      </c>
      <c r="AP116" s="16">
        <v>43100</v>
      </c>
      <c r="AQ116" s="28">
        <v>19000</v>
      </c>
    </row>
    <row r="117" spans="1:43" ht="271.5" customHeight="1" x14ac:dyDescent="0.2">
      <c r="A117" s="12" t="s">
        <v>58</v>
      </c>
      <c r="B117" s="12" t="s">
        <v>239</v>
      </c>
      <c r="C117" s="12">
        <v>91342750378</v>
      </c>
      <c r="D117" s="12" t="s">
        <v>5</v>
      </c>
      <c r="E117" s="12" t="s">
        <v>59</v>
      </c>
      <c r="F117" s="12" t="s">
        <v>8</v>
      </c>
      <c r="G117" s="12" t="s">
        <v>368</v>
      </c>
      <c r="H117" s="12">
        <v>672630373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 t="s">
        <v>368</v>
      </c>
      <c r="AL117" s="12">
        <v>672630373</v>
      </c>
      <c r="AM117" s="12"/>
      <c r="AN117" s="26">
        <v>2400</v>
      </c>
      <c r="AO117" s="16">
        <v>42736</v>
      </c>
      <c r="AP117" s="16">
        <v>43100</v>
      </c>
      <c r="AQ117" s="28">
        <v>2400</v>
      </c>
    </row>
    <row r="118" spans="1:43" ht="158.25" customHeight="1" x14ac:dyDescent="0.2">
      <c r="A118" s="12" t="s">
        <v>55</v>
      </c>
      <c r="B118" s="12" t="s">
        <v>239</v>
      </c>
      <c r="C118" s="12">
        <v>91342750378</v>
      </c>
      <c r="D118" s="12" t="s">
        <v>5</v>
      </c>
      <c r="E118" s="12" t="s">
        <v>56</v>
      </c>
      <c r="F118" s="12" t="s">
        <v>8</v>
      </c>
      <c r="G118" s="12" t="s">
        <v>458</v>
      </c>
      <c r="H118" s="12">
        <v>9771701001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 t="s">
        <v>458</v>
      </c>
      <c r="AL118" s="12">
        <v>9771701001</v>
      </c>
      <c r="AM118" s="12"/>
      <c r="AN118" s="26">
        <v>3750</v>
      </c>
      <c r="AO118" s="16">
        <v>42736</v>
      </c>
      <c r="AP118" s="16">
        <v>43099</v>
      </c>
      <c r="AQ118" s="28">
        <v>1973</v>
      </c>
    </row>
    <row r="119" spans="1:43" ht="108" customHeight="1" x14ac:dyDescent="0.2">
      <c r="A119" s="12" t="s">
        <v>54</v>
      </c>
      <c r="B119" s="12" t="s">
        <v>239</v>
      </c>
      <c r="C119" s="12">
        <v>91342750378</v>
      </c>
      <c r="D119" s="12" t="s">
        <v>5</v>
      </c>
      <c r="E119" s="12" t="s">
        <v>57</v>
      </c>
      <c r="F119" s="12" t="s">
        <v>8</v>
      </c>
      <c r="G119" s="12" t="s">
        <v>458</v>
      </c>
      <c r="H119" s="12">
        <v>9771701001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 t="s">
        <v>458</v>
      </c>
      <c r="AL119" s="12">
        <v>9771701001</v>
      </c>
      <c r="AM119" s="12"/>
      <c r="AN119" s="26">
        <v>85.27</v>
      </c>
      <c r="AO119" s="16">
        <v>42736</v>
      </c>
      <c r="AP119" s="16">
        <v>43100</v>
      </c>
      <c r="AQ119" s="28">
        <v>85.27</v>
      </c>
    </row>
    <row r="120" spans="1:43" ht="160.5" customHeight="1" x14ac:dyDescent="0.2">
      <c r="A120" s="12" t="s">
        <v>14</v>
      </c>
      <c r="B120" s="12" t="s">
        <v>239</v>
      </c>
      <c r="C120" s="12">
        <v>91342750378</v>
      </c>
      <c r="D120" s="12" t="s">
        <v>5</v>
      </c>
      <c r="E120" s="12" t="s">
        <v>42</v>
      </c>
      <c r="F120" s="12" t="s">
        <v>52</v>
      </c>
      <c r="G120" s="12" t="s">
        <v>369</v>
      </c>
      <c r="H120" s="12">
        <v>6359501001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 t="s">
        <v>369</v>
      </c>
      <c r="AL120" s="12">
        <v>6359501001</v>
      </c>
      <c r="AM120" s="12"/>
      <c r="AN120" s="26">
        <v>6000</v>
      </c>
      <c r="AO120" s="16">
        <v>42736</v>
      </c>
      <c r="AP120" s="16">
        <v>43100</v>
      </c>
      <c r="AQ120" s="28">
        <f>AN120</f>
        <v>6000</v>
      </c>
    </row>
    <row r="121" spans="1:43" ht="57.75" hidden="1" customHeight="1" x14ac:dyDescent="0.2">
      <c r="A121" s="12" t="s">
        <v>49</v>
      </c>
      <c r="B121" s="12" t="s">
        <v>239</v>
      </c>
      <c r="C121" s="12">
        <v>91342750378</v>
      </c>
      <c r="D121" s="12" t="s">
        <v>5</v>
      </c>
      <c r="E121" s="12" t="s">
        <v>51</v>
      </c>
      <c r="F121" s="12" t="s">
        <v>8</v>
      </c>
      <c r="G121" s="12" t="s">
        <v>53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 t="s">
        <v>53</v>
      </c>
      <c r="AM121" s="12"/>
      <c r="AN121" s="26">
        <v>1400</v>
      </c>
      <c r="AO121" s="16">
        <v>42736</v>
      </c>
      <c r="AP121" s="16">
        <v>43100</v>
      </c>
      <c r="AQ121" s="28">
        <v>1400</v>
      </c>
    </row>
    <row r="122" spans="1:43" ht="375.75" customHeight="1" x14ac:dyDescent="0.2">
      <c r="A122" s="32" t="s">
        <v>32</v>
      </c>
      <c r="B122" s="12" t="s">
        <v>239</v>
      </c>
      <c r="C122" s="12">
        <v>91342750378</v>
      </c>
      <c r="D122" s="12" t="s">
        <v>33</v>
      </c>
      <c r="E122" s="12" t="s">
        <v>50</v>
      </c>
      <c r="F122" s="12" t="s">
        <v>9</v>
      </c>
      <c r="G122" s="12" t="s">
        <v>530</v>
      </c>
      <c r="H122" s="12">
        <v>1374320396</v>
      </c>
      <c r="I122" s="12"/>
      <c r="J122" s="12" t="s">
        <v>460</v>
      </c>
      <c r="K122" s="12">
        <v>2848751208</v>
      </c>
      <c r="L122" s="12"/>
      <c r="M122" s="12" t="s">
        <v>461</v>
      </c>
      <c r="N122" s="12">
        <v>2218120422</v>
      </c>
      <c r="O122" s="12"/>
      <c r="P122" s="12" t="s">
        <v>462</v>
      </c>
      <c r="Q122" s="12">
        <v>3099500781</v>
      </c>
      <c r="R122" s="12"/>
      <c r="S122" s="12" t="s">
        <v>463</v>
      </c>
      <c r="T122" s="12">
        <v>2567250424</v>
      </c>
      <c r="U122" s="12"/>
      <c r="V122" s="12" t="s">
        <v>527</v>
      </c>
      <c r="W122" s="12">
        <v>3199620794</v>
      </c>
      <c r="X122" s="12"/>
      <c r="Y122" s="12" t="s">
        <v>528</v>
      </c>
      <c r="Z122" s="12">
        <v>7750120961</v>
      </c>
      <c r="AA122" s="12"/>
      <c r="AB122" s="12" t="s">
        <v>459</v>
      </c>
      <c r="AC122" s="12">
        <v>2427170358</v>
      </c>
      <c r="AD122" s="12"/>
      <c r="AE122" s="12" t="s">
        <v>529</v>
      </c>
      <c r="AF122" s="12">
        <v>735000572</v>
      </c>
      <c r="AG122" s="12"/>
      <c r="AH122" s="12"/>
      <c r="AI122" s="12"/>
      <c r="AJ122" s="12"/>
      <c r="AK122" s="12" t="s">
        <v>459</v>
      </c>
      <c r="AL122" s="12">
        <v>2427170358</v>
      </c>
      <c r="AM122" s="12"/>
      <c r="AN122" s="26">
        <v>4384.8</v>
      </c>
      <c r="AO122" s="27">
        <v>42767</v>
      </c>
      <c r="AP122" s="27">
        <v>43861</v>
      </c>
      <c r="AQ122" s="28">
        <f>AN122</f>
        <v>4384.8</v>
      </c>
    </row>
    <row r="123" spans="1:43" ht="165.75" customHeight="1" x14ac:dyDescent="0.2">
      <c r="A123" s="32" t="s">
        <v>31</v>
      </c>
      <c r="B123" s="12" t="s">
        <v>239</v>
      </c>
      <c r="C123" s="12">
        <v>91342750378</v>
      </c>
      <c r="D123" s="12" t="s">
        <v>136</v>
      </c>
      <c r="E123" s="12" t="s">
        <v>90</v>
      </c>
      <c r="F123" s="12" t="s">
        <v>8</v>
      </c>
      <c r="G123" s="12" t="s">
        <v>398</v>
      </c>
      <c r="H123" s="12" t="s">
        <v>397</v>
      </c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 t="s">
        <v>487</v>
      </c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 t="s">
        <v>398</v>
      </c>
      <c r="AL123" s="12" t="s">
        <v>397</v>
      </c>
      <c r="AM123" s="12"/>
      <c r="AN123" s="26">
        <v>19765.2</v>
      </c>
      <c r="AO123" s="16">
        <v>42808</v>
      </c>
      <c r="AP123" s="16">
        <v>43100</v>
      </c>
      <c r="AQ123" s="28">
        <v>19765.2</v>
      </c>
    </row>
    <row r="124" spans="1:43" ht="93.75" customHeight="1" x14ac:dyDescent="0.2">
      <c r="A124" s="32" t="s">
        <v>30</v>
      </c>
      <c r="B124" s="12" t="s">
        <v>239</v>
      </c>
      <c r="C124" s="12">
        <v>91342750378</v>
      </c>
      <c r="D124" s="12" t="s">
        <v>5</v>
      </c>
      <c r="E124" s="12" t="s">
        <v>34</v>
      </c>
      <c r="F124" s="12" t="s">
        <v>8</v>
      </c>
      <c r="G124" s="12" t="s">
        <v>464</v>
      </c>
      <c r="H124" s="12">
        <v>1792651208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 t="s">
        <v>464</v>
      </c>
      <c r="AL124" s="12">
        <v>1792651208</v>
      </c>
      <c r="AM124" s="12"/>
      <c r="AN124" s="26">
        <v>25600</v>
      </c>
      <c r="AO124" s="27">
        <v>42736</v>
      </c>
      <c r="AP124" s="27">
        <v>43465</v>
      </c>
      <c r="AQ124" s="28">
        <v>11136</v>
      </c>
    </row>
    <row r="125" spans="1:43" ht="140.25" customHeight="1" x14ac:dyDescent="0.2">
      <c r="A125" s="32">
        <v>6932120663</v>
      </c>
      <c r="B125" s="12" t="s">
        <v>239</v>
      </c>
      <c r="C125" s="12">
        <v>91342750378</v>
      </c>
      <c r="D125" s="12" t="s">
        <v>5</v>
      </c>
      <c r="E125" s="12" t="s">
        <v>35</v>
      </c>
      <c r="F125" s="12" t="s">
        <v>6</v>
      </c>
      <c r="G125" s="12" t="s">
        <v>465</v>
      </c>
      <c r="H125" s="12">
        <v>2884150588</v>
      </c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 t="s">
        <v>465</v>
      </c>
      <c r="AL125" s="12">
        <v>2884150588</v>
      </c>
      <c r="AM125" s="12"/>
      <c r="AN125" s="26">
        <v>121718.2</v>
      </c>
      <c r="AO125" s="27">
        <v>42736</v>
      </c>
      <c r="AP125" s="27">
        <v>43830</v>
      </c>
      <c r="AQ125" s="28">
        <v>29805.599999999999</v>
      </c>
    </row>
    <row r="126" spans="1:43" ht="300.75" customHeight="1" x14ac:dyDescent="0.2">
      <c r="A126" s="32" t="s">
        <v>28</v>
      </c>
      <c r="B126" s="12" t="s">
        <v>239</v>
      </c>
      <c r="C126" s="12">
        <v>91342750378</v>
      </c>
      <c r="D126" s="12" t="s">
        <v>29</v>
      </c>
      <c r="E126" s="12" t="s">
        <v>47</v>
      </c>
      <c r="F126" s="12" t="s">
        <v>8</v>
      </c>
      <c r="G126" s="12" t="s">
        <v>470</v>
      </c>
      <c r="H126" s="12">
        <v>2220860130</v>
      </c>
      <c r="I126" s="12"/>
      <c r="J126" s="12" t="s">
        <v>466</v>
      </c>
      <c r="K126" s="12">
        <v>1161250335</v>
      </c>
      <c r="L126" s="12"/>
      <c r="M126" s="12" t="s">
        <v>467</v>
      </c>
      <c r="N126" s="12">
        <v>3100430408</v>
      </c>
      <c r="O126" s="12"/>
      <c r="P126" s="12" t="s">
        <v>468</v>
      </c>
      <c r="Q126" s="12">
        <v>1954990790</v>
      </c>
      <c r="R126" s="12"/>
      <c r="S126" s="12" t="s">
        <v>469</v>
      </c>
      <c r="T126" s="12">
        <v>3857411007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 t="s">
        <v>467</v>
      </c>
      <c r="AL126" s="12">
        <v>3100430408</v>
      </c>
      <c r="AM126" s="12"/>
      <c r="AN126" s="26">
        <v>37050</v>
      </c>
      <c r="AO126" s="27">
        <v>42726</v>
      </c>
      <c r="AP126" s="27">
        <v>43456</v>
      </c>
      <c r="AQ126" s="28">
        <f>11300+14820</f>
        <v>26120</v>
      </c>
    </row>
    <row r="127" spans="1:43" ht="140.25" customHeight="1" x14ac:dyDescent="0.2">
      <c r="A127" s="32" t="s">
        <v>27</v>
      </c>
      <c r="B127" s="12" t="s">
        <v>239</v>
      </c>
      <c r="C127" s="12">
        <v>91342750378</v>
      </c>
      <c r="D127" s="12" t="s">
        <v>5</v>
      </c>
      <c r="E127" s="12" t="s">
        <v>36</v>
      </c>
      <c r="F127" s="12" t="s">
        <v>6</v>
      </c>
      <c r="G127" s="12" t="s">
        <v>471</v>
      </c>
      <c r="H127" s="12">
        <v>2973040963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 t="s">
        <v>472</v>
      </c>
      <c r="AL127" s="12">
        <v>2973040963</v>
      </c>
      <c r="AM127" s="12"/>
      <c r="AN127" s="26">
        <v>3571.23</v>
      </c>
      <c r="AO127" s="27">
        <v>42736</v>
      </c>
      <c r="AP127" s="27">
        <v>43830</v>
      </c>
      <c r="AQ127" s="28">
        <v>1467.52</v>
      </c>
    </row>
    <row r="128" spans="1:43" ht="291" customHeight="1" x14ac:dyDescent="0.2">
      <c r="A128" s="32">
        <v>6772350005</v>
      </c>
      <c r="B128" s="12" t="s">
        <v>239</v>
      </c>
      <c r="C128" s="12">
        <v>91342750378</v>
      </c>
      <c r="D128" s="12" t="s">
        <v>26</v>
      </c>
      <c r="E128" s="12" t="s">
        <v>48</v>
      </c>
      <c r="F128" s="12" t="s">
        <v>9</v>
      </c>
      <c r="G128" s="12" t="s">
        <v>476</v>
      </c>
      <c r="H128" s="12">
        <v>7394490010</v>
      </c>
      <c r="I128" s="12"/>
      <c r="J128" s="12" t="s">
        <v>473</v>
      </c>
      <c r="K128" s="12">
        <v>4598160010</v>
      </c>
      <c r="L128" s="12"/>
      <c r="M128" s="12" t="s">
        <v>474</v>
      </c>
      <c r="N128" s="12">
        <v>13354151006</v>
      </c>
      <c r="O128" s="12"/>
      <c r="P128" s="12" t="s">
        <v>339</v>
      </c>
      <c r="Q128" s="12">
        <v>3181010160</v>
      </c>
      <c r="R128" s="12"/>
      <c r="S128" s="12" t="s">
        <v>475</v>
      </c>
      <c r="T128" s="12">
        <v>1719780239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 t="s">
        <v>339</v>
      </c>
      <c r="AL128" s="12">
        <v>3181010160</v>
      </c>
      <c r="AM128" s="12"/>
      <c r="AN128" s="26">
        <v>105600</v>
      </c>
      <c r="AO128" s="27">
        <v>42681</v>
      </c>
      <c r="AP128" s="27">
        <v>43107</v>
      </c>
      <c r="AQ128" s="28">
        <v>48200</v>
      </c>
    </row>
    <row r="129" spans="1:43" ht="135" customHeight="1" x14ac:dyDescent="0.2">
      <c r="A129" s="32" t="s">
        <v>25</v>
      </c>
      <c r="B129" s="12" t="s">
        <v>239</v>
      </c>
      <c r="C129" s="12">
        <v>91342750378</v>
      </c>
      <c r="D129" s="12" t="s">
        <v>5</v>
      </c>
      <c r="E129" s="12" t="s">
        <v>37</v>
      </c>
      <c r="F129" s="12" t="s">
        <v>6</v>
      </c>
      <c r="G129" s="12" t="s">
        <v>536</v>
      </c>
      <c r="H129" s="12">
        <v>7120730150</v>
      </c>
      <c r="I129" s="12" t="s">
        <v>575</v>
      </c>
      <c r="J129" s="12" t="s">
        <v>600</v>
      </c>
      <c r="K129" s="12"/>
      <c r="L129" s="12" t="s">
        <v>573</v>
      </c>
      <c r="M129" s="12" t="s">
        <v>601</v>
      </c>
      <c r="N129" s="12">
        <v>3945320962</v>
      </c>
      <c r="O129" s="12" t="s">
        <v>573</v>
      </c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 t="s">
        <v>537</v>
      </c>
      <c r="AL129" s="12">
        <v>7120730150</v>
      </c>
      <c r="AM129" s="12" t="s">
        <v>575</v>
      </c>
      <c r="AN129" s="26">
        <v>11252.9</v>
      </c>
      <c r="AO129" s="27">
        <v>42644</v>
      </c>
      <c r="AP129" s="27">
        <v>43738</v>
      </c>
      <c r="AQ129" s="28">
        <v>7.83</v>
      </c>
    </row>
    <row r="130" spans="1:43" ht="135" customHeight="1" x14ac:dyDescent="0.2">
      <c r="A130" s="32" t="s">
        <v>24</v>
      </c>
      <c r="B130" s="12" t="s">
        <v>239</v>
      </c>
      <c r="C130" s="12">
        <v>91342750378</v>
      </c>
      <c r="D130" s="12" t="s">
        <v>5</v>
      </c>
      <c r="E130" s="12" t="s">
        <v>38</v>
      </c>
      <c r="F130" s="12" t="s">
        <v>6</v>
      </c>
      <c r="G130" s="12" t="s">
        <v>471</v>
      </c>
      <c r="H130" s="12">
        <v>2973040963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 t="s">
        <v>477</v>
      </c>
      <c r="AL130" s="12">
        <v>2973040963</v>
      </c>
      <c r="AM130" s="12"/>
      <c r="AN130" s="26">
        <f>3571.21+409</f>
        <v>3980.21</v>
      </c>
      <c r="AO130" s="27">
        <v>42522</v>
      </c>
      <c r="AP130" s="27">
        <v>43646</v>
      </c>
      <c r="AQ130" s="33">
        <v>1378.3</v>
      </c>
    </row>
    <row r="131" spans="1:43" ht="135" customHeight="1" x14ac:dyDescent="0.2">
      <c r="A131" s="32" t="s">
        <v>23</v>
      </c>
      <c r="B131" s="12" t="s">
        <v>239</v>
      </c>
      <c r="C131" s="12">
        <v>91342750378</v>
      </c>
      <c r="D131" s="12" t="s">
        <v>5</v>
      </c>
      <c r="E131" s="12" t="s">
        <v>39</v>
      </c>
      <c r="F131" s="12" t="s">
        <v>6</v>
      </c>
      <c r="G131" s="12" t="s">
        <v>478</v>
      </c>
      <c r="H131" s="12">
        <v>488410010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 t="s">
        <v>478</v>
      </c>
      <c r="AL131" s="12">
        <v>488410010</v>
      </c>
      <c r="AM131" s="12"/>
      <c r="AN131" s="26">
        <v>31000</v>
      </c>
      <c r="AO131" s="27">
        <v>42489</v>
      </c>
      <c r="AP131" s="27">
        <v>43584</v>
      </c>
      <c r="AQ131" s="33">
        <f>5570.78+349.05+1900</f>
        <v>7819.83</v>
      </c>
    </row>
    <row r="132" spans="1:43" ht="135" customHeight="1" x14ac:dyDescent="0.2">
      <c r="A132" s="32" t="s">
        <v>18</v>
      </c>
      <c r="B132" s="12" t="s">
        <v>239</v>
      </c>
      <c r="C132" s="12">
        <v>91342750378</v>
      </c>
      <c r="D132" s="12" t="s">
        <v>5</v>
      </c>
      <c r="E132" s="12" t="s">
        <v>19</v>
      </c>
      <c r="F132" s="12" t="s">
        <v>8</v>
      </c>
      <c r="G132" s="12" t="s">
        <v>385</v>
      </c>
      <c r="H132" s="12">
        <v>2770891204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 t="s">
        <v>385</v>
      </c>
      <c r="AL132" s="12">
        <v>2770891204</v>
      </c>
      <c r="AM132" s="12"/>
      <c r="AN132" s="26">
        <v>39856.199999999997</v>
      </c>
      <c r="AO132" s="16" t="s">
        <v>20</v>
      </c>
      <c r="AP132" s="16">
        <v>42735</v>
      </c>
      <c r="AQ132" s="33">
        <v>20242.169999999998</v>
      </c>
    </row>
    <row r="133" spans="1:43" ht="135" customHeight="1" x14ac:dyDescent="0.2">
      <c r="A133" s="12" t="s">
        <v>16</v>
      </c>
      <c r="B133" s="12" t="s">
        <v>239</v>
      </c>
      <c r="C133" s="12">
        <v>91342750378</v>
      </c>
      <c r="D133" s="12" t="s">
        <v>5</v>
      </c>
      <c r="E133" s="12" t="s">
        <v>40</v>
      </c>
      <c r="F133" s="12" t="s">
        <v>6</v>
      </c>
      <c r="G133" s="12" t="s">
        <v>479</v>
      </c>
      <c r="H133" s="12">
        <v>435970587</v>
      </c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 t="s">
        <v>479</v>
      </c>
      <c r="AL133" s="12">
        <v>435970587</v>
      </c>
      <c r="AM133" s="12"/>
      <c r="AN133" s="26">
        <v>1311.48</v>
      </c>
      <c r="AO133" s="16">
        <v>42472</v>
      </c>
      <c r="AP133" s="16">
        <v>42735</v>
      </c>
      <c r="AQ133" s="33">
        <v>1311.48</v>
      </c>
    </row>
    <row r="134" spans="1:43" s="5" customFormat="1" ht="234" customHeight="1" x14ac:dyDescent="0.2">
      <c r="A134" s="12" t="s">
        <v>17</v>
      </c>
      <c r="B134" s="12" t="s">
        <v>239</v>
      </c>
      <c r="C134" s="12">
        <v>91342750378</v>
      </c>
      <c r="D134" s="12" t="s">
        <v>5</v>
      </c>
      <c r="E134" s="12" t="s">
        <v>41</v>
      </c>
      <c r="F134" s="12" t="s">
        <v>6</v>
      </c>
      <c r="G134" s="12" t="s">
        <v>480</v>
      </c>
      <c r="H134" s="12">
        <v>470300377</v>
      </c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 t="s">
        <v>482</v>
      </c>
      <c r="AL134" s="12">
        <v>470300377</v>
      </c>
      <c r="AM134" s="12"/>
      <c r="AN134" s="26">
        <v>1115.44</v>
      </c>
      <c r="AO134" s="16">
        <v>42426</v>
      </c>
      <c r="AP134" s="16">
        <v>42735</v>
      </c>
      <c r="AQ134" s="33">
        <v>698.06</v>
      </c>
    </row>
    <row r="135" spans="1:43" ht="308.25" customHeight="1" x14ac:dyDescent="0.2">
      <c r="A135" s="32" t="s">
        <v>21</v>
      </c>
      <c r="B135" s="12" t="s">
        <v>239</v>
      </c>
      <c r="C135" s="12">
        <v>91342750378</v>
      </c>
      <c r="D135" s="12" t="s">
        <v>5</v>
      </c>
      <c r="E135" s="12" t="s">
        <v>43</v>
      </c>
      <c r="F135" s="12" t="s">
        <v>6</v>
      </c>
      <c r="G135" s="12" t="s">
        <v>481</v>
      </c>
      <c r="H135" s="12">
        <v>7997560151</v>
      </c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 t="s">
        <v>483</v>
      </c>
      <c r="AL135" s="12">
        <v>7997560151</v>
      </c>
      <c r="AM135" s="12"/>
      <c r="AN135" s="26">
        <v>3542</v>
      </c>
      <c r="AO135" s="16">
        <v>42339</v>
      </c>
      <c r="AP135" s="16" t="s">
        <v>22</v>
      </c>
      <c r="AQ135" s="33">
        <f>190+512</f>
        <v>702</v>
      </c>
    </row>
    <row r="136" spans="1:43" ht="188.25" customHeight="1" x14ac:dyDescent="0.2">
      <c r="A136" s="32" t="s">
        <v>12</v>
      </c>
      <c r="B136" s="12" t="s">
        <v>239</v>
      </c>
      <c r="C136" s="12">
        <v>91342750378</v>
      </c>
      <c r="D136" s="12" t="s">
        <v>5</v>
      </c>
      <c r="E136" s="12" t="s">
        <v>44</v>
      </c>
      <c r="F136" s="12" t="s">
        <v>6</v>
      </c>
      <c r="G136" s="12" t="s">
        <v>484</v>
      </c>
      <c r="H136" s="12">
        <v>3222970406</v>
      </c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 t="s">
        <v>484</v>
      </c>
      <c r="AL136" s="12">
        <v>3222970406</v>
      </c>
      <c r="AM136" s="12"/>
      <c r="AN136" s="26">
        <v>2000</v>
      </c>
      <c r="AO136" s="27">
        <v>42278</v>
      </c>
      <c r="AP136" s="27">
        <v>43312</v>
      </c>
      <c r="AQ136" s="33">
        <v>2000</v>
      </c>
    </row>
    <row r="137" spans="1:43" ht="134.25" customHeight="1" x14ac:dyDescent="0.2">
      <c r="A137" s="32" t="s">
        <v>13</v>
      </c>
      <c r="B137" s="12" t="s">
        <v>239</v>
      </c>
      <c r="C137" s="12">
        <v>91342750378</v>
      </c>
      <c r="D137" s="12" t="s">
        <v>7</v>
      </c>
      <c r="E137" s="12" t="s">
        <v>45</v>
      </c>
      <c r="F137" s="12" t="s">
        <v>8</v>
      </c>
      <c r="G137" s="12" t="s">
        <v>485</v>
      </c>
      <c r="H137" s="12">
        <v>2874971210</v>
      </c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 t="s">
        <v>485</v>
      </c>
      <c r="AL137" s="12">
        <v>2874971210</v>
      </c>
      <c r="AM137" s="12"/>
      <c r="AN137" s="26">
        <v>6000</v>
      </c>
      <c r="AO137" s="16">
        <v>42271</v>
      </c>
      <c r="AP137" s="16">
        <v>43002</v>
      </c>
      <c r="AQ137" s="33">
        <v>6000</v>
      </c>
    </row>
    <row r="138" spans="1:43" s="2" customFormat="1" ht="377.25" customHeight="1" x14ac:dyDescent="0.2">
      <c r="A138" s="32" t="s">
        <v>11</v>
      </c>
      <c r="B138" s="12" t="s">
        <v>239</v>
      </c>
      <c r="C138" s="12">
        <v>91342750378</v>
      </c>
      <c r="D138" s="12" t="s">
        <v>5</v>
      </c>
      <c r="E138" s="12" t="s">
        <v>46</v>
      </c>
      <c r="F138" s="12" t="s">
        <v>9</v>
      </c>
      <c r="G138" s="12" t="s">
        <v>534</v>
      </c>
      <c r="H138" s="12">
        <v>1512800366</v>
      </c>
      <c r="I138" s="12"/>
      <c r="J138" s="12" t="s">
        <v>486</v>
      </c>
      <c r="K138" s="12">
        <v>2350200180</v>
      </c>
      <c r="L138" s="12"/>
      <c r="M138" s="12" t="s">
        <v>488</v>
      </c>
      <c r="N138" s="12">
        <v>7311000157</v>
      </c>
      <c r="O138" s="12"/>
      <c r="P138" s="12" t="s">
        <v>489</v>
      </c>
      <c r="Q138" s="12">
        <v>1564380382</v>
      </c>
      <c r="R138" s="12"/>
      <c r="S138" s="12" t="s">
        <v>490</v>
      </c>
      <c r="T138" s="12">
        <v>1476140353</v>
      </c>
      <c r="U138" s="12"/>
      <c r="V138" s="12" t="s">
        <v>531</v>
      </c>
      <c r="W138" s="12">
        <v>1270420225</v>
      </c>
      <c r="X138" s="12"/>
      <c r="Y138" s="12" t="s">
        <v>532</v>
      </c>
      <c r="Z138" s="12">
        <v>1511090126</v>
      </c>
      <c r="AA138" s="12"/>
      <c r="AB138" s="12" t="s">
        <v>419</v>
      </c>
      <c r="AC138" s="12">
        <v>740430335</v>
      </c>
      <c r="AD138" s="12"/>
      <c r="AE138" s="12" t="s">
        <v>533</v>
      </c>
      <c r="AF138" s="12">
        <v>1790360356</v>
      </c>
      <c r="AG138" s="12"/>
      <c r="AH138" s="12"/>
      <c r="AI138" s="12"/>
      <c r="AJ138" s="12"/>
      <c r="AK138" s="12" t="s">
        <v>414</v>
      </c>
      <c r="AL138" s="12">
        <v>740430335</v>
      </c>
      <c r="AM138" s="12"/>
      <c r="AN138" s="26">
        <v>4176</v>
      </c>
      <c r="AO138" s="27">
        <v>42153</v>
      </c>
      <c r="AP138" s="27">
        <v>43250</v>
      </c>
      <c r="AQ138" s="33">
        <f>AN138</f>
        <v>4176</v>
      </c>
    </row>
    <row r="139" spans="1:43" ht="168.75" customHeight="1" x14ac:dyDescent="0.2">
      <c r="A139" s="10"/>
      <c r="B139" s="10"/>
      <c r="C139" s="10"/>
      <c r="D139" s="10"/>
      <c r="E139" s="10"/>
      <c r="F139" s="4"/>
      <c r="G139" s="4"/>
      <c r="H139" s="4"/>
      <c r="I139" s="4"/>
      <c r="J139" s="4"/>
      <c r="K139" s="4" t="s">
        <v>487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6"/>
      <c r="AO139" s="7"/>
      <c r="AP139" s="8"/>
      <c r="AQ139" s="9"/>
    </row>
    <row r="140" spans="1:43" ht="265.5" customHeight="1" x14ac:dyDescent="0.2">
      <c r="A140" s="3"/>
      <c r="B140" s="4"/>
      <c r="C140" s="4"/>
      <c r="D140" s="4"/>
    </row>
    <row r="141" spans="1:43" ht="217.5" customHeight="1" x14ac:dyDescent="0.2">
      <c r="A141" s="3"/>
      <c r="B141" s="4"/>
      <c r="C141" s="4"/>
      <c r="D141" s="4"/>
    </row>
    <row r="142" spans="1:43" ht="243" customHeight="1" x14ac:dyDescent="0.2">
      <c r="A142" s="3"/>
      <c r="B142" s="4"/>
      <c r="C142" s="4"/>
      <c r="D142" s="4"/>
    </row>
    <row r="143" spans="1:43" ht="351" customHeight="1" x14ac:dyDescent="0.2">
      <c r="A143" s="3"/>
      <c r="B143" s="4"/>
      <c r="C143" s="4"/>
      <c r="D143" s="4"/>
    </row>
    <row r="144" spans="1:43" ht="348.75" customHeight="1" x14ac:dyDescent="0.2">
      <c r="A144" s="3"/>
      <c r="B144" s="4"/>
      <c r="C144" s="4"/>
      <c r="D144" s="4"/>
    </row>
    <row r="145" spans="1:4" x14ac:dyDescent="0.2">
      <c r="A145" s="3"/>
      <c r="B145" s="4"/>
      <c r="C145" s="4"/>
      <c r="D145" s="4"/>
    </row>
    <row r="149" spans="1:4" ht="225.75" customHeight="1" x14ac:dyDescent="0.2"/>
    <row r="150" spans="1:4" ht="76.5" customHeight="1" x14ac:dyDescent="0.2"/>
  </sheetData>
  <sheetProtection algorithmName="SHA-512" hashValue="sQIhJHJgiOkAupR84/lOzi9HIa41e866vzLwCGk1CdT6mCqAtJY8WgzKxbB4t3nOdSye5cS5yDGpiQi22fZjdA==" saltValue="hMBOmKKZYCGNSi0EexVm2w==" spinCount="100000" sheet="1" objects="1" scenarios="1"/>
  <pageMargins left="0.15748031496062992" right="0.15748031496062992" top="0.31496062992125984" bottom="0.74803149606299213" header="0.31496062992125984" footer="0.31496062992125984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2018_TOTALE</vt:lpstr>
      <vt:lpstr>'2018_TOTALE'!_Hlk492391285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simonetta.fabris</dc:creator>
  <cp:lastModifiedBy>valentina.ferrara</cp:lastModifiedBy>
  <cp:lastPrinted>2017-02-15T11:18:39Z</cp:lastPrinted>
  <dcterms:created xsi:type="dcterms:W3CDTF">2015-08-21T06:52:55Z</dcterms:created>
  <dcterms:modified xsi:type="dcterms:W3CDTF">2019-03-11T09:47:30Z</dcterms:modified>
  <cp:contentStatus/>
</cp:coreProperties>
</file>